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Sheet1" sheetId="1" r:id="rId1"/>
  </sheets>
  <definedNames>
    <definedName name="_xlnm.Print_Area" localSheetId="0">Sheet1!$A$1:$L$63</definedName>
  </definedNames>
  <calcPr calcId="152511"/>
</workbook>
</file>

<file path=xl/calcChain.xml><?xml version="1.0" encoding="utf-8"?>
<calcChain xmlns="http://schemas.openxmlformats.org/spreadsheetml/2006/main">
  <c r="N45" i="1" l="1"/>
  <c r="G51" i="1" l="1"/>
  <c r="G54" i="1"/>
  <c r="J60" i="1" l="1"/>
  <c r="J58" i="1"/>
  <c r="J57" i="1"/>
  <c r="G61" i="1" l="1"/>
  <c r="J61" i="1"/>
  <c r="J56" i="1"/>
  <c r="M53" i="1"/>
  <c r="M52" i="1"/>
  <c r="M50" i="1"/>
  <c r="M49" i="1"/>
  <c r="N43" i="1"/>
  <c r="N46" i="1"/>
  <c r="N47" i="1"/>
  <c r="N44" i="1"/>
  <c r="J51" i="1" l="1"/>
  <c r="J59" i="1" l="1"/>
  <c r="J54" i="1"/>
  <c r="G59" i="1" l="1"/>
  <c r="G48" i="1" l="1"/>
  <c r="J48" i="1" s="1"/>
  <c r="G55" i="1" l="1"/>
  <c r="G62" i="1" s="1"/>
  <c r="J55" i="1"/>
  <c r="J62" i="1" s="1"/>
</calcChain>
</file>

<file path=xl/sharedStrings.xml><?xml version="1.0" encoding="utf-8"?>
<sst xmlns="http://schemas.openxmlformats.org/spreadsheetml/2006/main" count="99" uniqueCount="63">
  <si>
    <t>様式第１号別添</t>
    <phoneticPr fontId="1"/>
  </si>
  <si>
    <t>事　業　計　画　書</t>
    <phoneticPr fontId="1"/>
  </si>
  <si>
    <t>１　申請者の概要</t>
    <phoneticPr fontId="1"/>
  </si>
  <si>
    <t>TEL</t>
    <phoneticPr fontId="1"/>
  </si>
  <si>
    <t>創　　業</t>
    <phoneticPr fontId="1"/>
  </si>
  <si>
    <t>担当者</t>
  </si>
  <si>
    <t>FAX</t>
  </si>
  <si>
    <t>従業員数</t>
  </si>
  <si>
    <t>年　　商</t>
  </si>
  <si>
    <t>人</t>
    <rPh sb="0" eb="1">
      <t>ニン</t>
    </rPh>
    <phoneticPr fontId="1"/>
  </si>
  <si>
    <t>円</t>
    <rPh sb="0" eb="1">
      <t>エン</t>
    </rPh>
    <phoneticPr fontId="1"/>
  </si>
  <si>
    <t>資 本 金</t>
  </si>
  <si>
    <t>ア　商品の名称</t>
    <rPh sb="2" eb="4">
      <t>ショウヒン</t>
    </rPh>
    <rPh sb="5" eb="7">
      <t>メイショウ</t>
    </rPh>
    <phoneticPr fontId="1"/>
  </si>
  <si>
    <t>２　申請に係る自社開発商品の説明</t>
    <rPh sb="5" eb="6">
      <t>カカ</t>
    </rPh>
    <rPh sb="7" eb="13">
      <t>ジシャカイハツショウヒン</t>
    </rPh>
    <rPh sb="14" eb="16">
      <t>セツメイ</t>
    </rPh>
    <phoneticPr fontId="1"/>
  </si>
  <si>
    <t>３　誓約事項</t>
    <rPh sb="2" eb="4">
      <t>セイヤク</t>
    </rPh>
    <rPh sb="4" eb="6">
      <t>ジコウ</t>
    </rPh>
    <phoneticPr fontId="1"/>
  </si>
  <si>
    <t>②本申請で補助対象となる経費に関して，国・県・市町村が実施する他の公的補助制度の交付申請をしていません。また，高知市が出展料等を負担する事業ではありません。</t>
    <rPh sb="62" eb="63">
      <t>トウ</t>
    </rPh>
    <rPh sb="68" eb="70">
      <t>ジギョウ</t>
    </rPh>
    <phoneticPr fontId="1"/>
  </si>
  <si>
    <t>イ　製造者</t>
    <rPh sb="2" eb="5">
      <t>セイゾウシャ</t>
    </rPh>
    <phoneticPr fontId="1"/>
  </si>
  <si>
    <t>ウ　販売者</t>
    <rPh sb="2" eb="5">
      <t>ハンバイシャ</t>
    </rPh>
    <phoneticPr fontId="1"/>
  </si>
  <si>
    <t>エ　商品の内容・特徴</t>
    <rPh sb="2" eb="4">
      <t>ショウヒン</t>
    </rPh>
    <rPh sb="5" eb="7">
      <t>ナイヨウ</t>
    </rPh>
    <rPh sb="8" eb="10">
      <t>トクチョウ</t>
    </rPh>
    <phoneticPr fontId="1"/>
  </si>
  <si>
    <t>オ　各種コンクール・表彰における受賞実績</t>
    <rPh sb="2" eb="4">
      <t>カクシュ</t>
    </rPh>
    <rPh sb="10" eb="12">
      <t>ヒョウショウ</t>
    </rPh>
    <rPh sb="16" eb="20">
      <t>ジュショウジッセキ</t>
    </rPh>
    <phoneticPr fontId="1"/>
  </si>
  <si>
    <t>カ　ターゲット</t>
    <phoneticPr fontId="1"/>
  </si>
  <si>
    <t>キ　希望する販売経路</t>
    <rPh sb="2" eb="4">
      <t>キボウ</t>
    </rPh>
    <rPh sb="6" eb="10">
      <t>ハンバイケイロ</t>
    </rPh>
    <phoneticPr fontId="1"/>
  </si>
  <si>
    <t>４　補助対象経費</t>
    <rPh sb="2" eb="4">
      <t>ホジョ</t>
    </rPh>
    <rPh sb="4" eb="6">
      <t>タイショウ</t>
    </rPh>
    <rPh sb="6" eb="8">
      <t>ケイヒ</t>
    </rPh>
    <phoneticPr fontId="1"/>
  </si>
  <si>
    <t>事業区分</t>
    <rPh sb="0" eb="4">
      <t>ジギョウクブン</t>
    </rPh>
    <phoneticPr fontId="1"/>
  </si>
  <si>
    <t>経費内訳</t>
    <rPh sb="0" eb="2">
      <t>ケイヒ</t>
    </rPh>
    <rPh sb="2" eb="4">
      <t>ウチワケ</t>
    </rPh>
    <phoneticPr fontId="1"/>
  </si>
  <si>
    <t>小間料
登録料</t>
    <rPh sb="0" eb="3">
      <t>コマリョウ</t>
    </rPh>
    <rPh sb="4" eb="7">
      <t>トウロクリョウ</t>
    </rPh>
    <phoneticPr fontId="1"/>
  </si>
  <si>
    <t>小間装飾料
コンテンツ作成費等</t>
    <rPh sb="0" eb="5">
      <t>コマソウショクリョウ</t>
    </rPh>
    <rPh sb="11" eb="14">
      <t>サクセイヒ</t>
    </rPh>
    <rPh sb="14" eb="15">
      <t>トウ</t>
    </rPh>
    <phoneticPr fontId="1"/>
  </si>
  <si>
    <t>備品借上料</t>
    <rPh sb="0" eb="4">
      <t>ビヒンカリア</t>
    </rPh>
    <rPh sb="4" eb="5">
      <t>リョウ</t>
    </rPh>
    <phoneticPr fontId="1"/>
  </si>
  <si>
    <t>電気水道使用料</t>
    <rPh sb="0" eb="4">
      <t>デンキスイドウ</t>
    </rPh>
    <rPh sb="4" eb="7">
      <t>シヨウリョウ</t>
    </rPh>
    <phoneticPr fontId="1"/>
  </si>
  <si>
    <t>製品運搬料</t>
    <rPh sb="0" eb="5">
      <t>セイヒンウンパンリョウ</t>
    </rPh>
    <phoneticPr fontId="1"/>
  </si>
  <si>
    <t>小計</t>
    <rPh sb="0" eb="2">
      <t>ショウケイ</t>
    </rPh>
    <phoneticPr fontId="1"/>
  </si>
  <si>
    <t>　以下の項目について誓約します。</t>
    <phoneticPr fontId="1"/>
  </si>
  <si>
    <t>円</t>
    <rPh sb="0" eb="1">
      <t>エン</t>
    </rPh>
    <phoneticPr fontId="1"/>
  </si>
  <si>
    <t>コンテスト申込料</t>
    <rPh sb="5" eb="7">
      <t>モウシコミ</t>
    </rPh>
    <rPh sb="7" eb="8">
      <t>リョウ</t>
    </rPh>
    <phoneticPr fontId="1"/>
  </si>
  <si>
    <t>セミナー受講料</t>
    <rPh sb="4" eb="7">
      <t>ジュコウリョウ</t>
    </rPh>
    <phoneticPr fontId="1"/>
  </si>
  <si>
    <t>合計</t>
    <rPh sb="0" eb="2">
      <t>ゴウケイ</t>
    </rPh>
    <phoneticPr fontId="1"/>
  </si>
  <si>
    <t>広告掲載料</t>
    <rPh sb="0" eb="2">
      <t>コウコク</t>
    </rPh>
    <rPh sb="2" eb="5">
      <t>ケイサイリョウ</t>
    </rPh>
    <phoneticPr fontId="1"/>
  </si>
  <si>
    <t>（単位：円）</t>
    <rPh sb="1" eb="3">
      <t>タンイ</t>
    </rPh>
    <rPh sb="4" eb="5">
      <t>エン</t>
    </rPh>
    <phoneticPr fontId="1"/>
  </si>
  <si>
    <t>（補助金申請額は千円未満切捨て）</t>
    <phoneticPr fontId="1"/>
  </si>
  <si>
    <t>上限額</t>
    <rPh sb="0" eb="3">
      <t>ジョウゲンガク</t>
    </rPh>
    <phoneticPr fontId="1"/>
  </si>
  <si>
    <t>上限額</t>
    <rPh sb="0" eb="2">
      <t>ジョウゲン</t>
    </rPh>
    <rPh sb="2" eb="3">
      <t>ガク</t>
    </rPh>
    <phoneticPr fontId="1"/>
  </si>
  <si>
    <t>宿泊費（２人目）</t>
    <rPh sb="0" eb="3">
      <t>シュクハクヒ</t>
    </rPh>
    <rPh sb="5" eb="7">
      <t>ニンメ</t>
    </rPh>
    <phoneticPr fontId="1"/>
  </si>
  <si>
    <t>交通費（１人目）</t>
    <rPh sb="0" eb="3">
      <t>コウツウヒ</t>
    </rPh>
    <rPh sb="5" eb="7">
      <t>ニンメ</t>
    </rPh>
    <phoneticPr fontId="1"/>
  </si>
  <si>
    <t>宿泊費（１人目）</t>
    <rPh sb="0" eb="3">
      <t>シュクハクヒ</t>
    </rPh>
    <rPh sb="5" eb="7">
      <t>ニンメ</t>
    </rPh>
    <phoneticPr fontId="1"/>
  </si>
  <si>
    <t xml:space="preserve">
外商促進事業</t>
    <rPh sb="5" eb="9">
      <t>ガイショウソクシン</t>
    </rPh>
    <rPh sb="9" eb="11">
      <t>ジギョウ</t>
    </rPh>
    <phoneticPr fontId="1"/>
  </si>
  <si>
    <t>交通費（２人目）</t>
    <rPh sb="0" eb="3">
      <t>コウツウヒ</t>
    </rPh>
    <phoneticPr fontId="1"/>
  </si>
  <si>
    <t>外商促進事業合計</t>
    <rPh sb="0" eb="6">
      <t>ガイショウソクシンジギョウ</t>
    </rPh>
    <rPh sb="6" eb="8">
      <t>ゴウケイ</t>
    </rPh>
    <phoneticPr fontId="1"/>
  </si>
  <si>
    <t>広告掲載事業合計</t>
    <rPh sb="0" eb="6">
      <t>コウコクケイサイジギョウ</t>
    </rPh>
    <rPh sb="6" eb="8">
      <t>ゴウケイ</t>
    </rPh>
    <phoneticPr fontId="1"/>
  </si>
  <si>
    <t>見本市出展事業合計</t>
    <rPh sb="0" eb="3">
      <t>ミホンイチ</t>
    </rPh>
    <rPh sb="3" eb="7">
      <t>シュッテンジギョウ</t>
    </rPh>
    <rPh sb="7" eb="9">
      <t>ゴウケイ</t>
    </rPh>
    <phoneticPr fontId="1"/>
  </si>
  <si>
    <t>上限額　</t>
    <rPh sb="0" eb="3">
      <t>ジョウゲンガク</t>
    </rPh>
    <phoneticPr fontId="1"/>
  </si>
  <si>
    <t>円</t>
    <rPh sb="0" eb="1">
      <t>エン</t>
    </rPh>
    <phoneticPr fontId="1"/>
  </si>
  <si>
    <r>
      <t xml:space="preserve">補助対象経費
</t>
    </r>
    <r>
      <rPr>
        <sz val="10"/>
        <color theme="1"/>
        <rFont val="ＭＳ Ｐゴシック"/>
        <family val="3"/>
        <charset val="128"/>
      </rPr>
      <t>（消費税を除く）</t>
    </r>
    <rPh sb="0" eb="2">
      <t>ホジョ</t>
    </rPh>
    <rPh sb="2" eb="4">
      <t>タイショウ</t>
    </rPh>
    <rPh sb="4" eb="6">
      <t>ケイヒ</t>
    </rPh>
    <rPh sb="8" eb="11">
      <t>ショウヒゼイ</t>
    </rPh>
    <rPh sb="12" eb="13">
      <t>ノゾ</t>
    </rPh>
    <phoneticPr fontId="1"/>
  </si>
  <si>
    <r>
      <t xml:space="preserve">補助金申請額
</t>
    </r>
    <r>
      <rPr>
        <sz val="6"/>
        <color theme="1"/>
        <rFont val="ＭＳ Ｐゴシック"/>
        <family val="3"/>
        <charset val="128"/>
      </rPr>
      <t>（補助対象経費の２分の１の額）</t>
    </r>
    <rPh sb="0" eb="6">
      <t>ホジョキンシンセイガク</t>
    </rPh>
    <rPh sb="8" eb="14">
      <t>ホジョタイショウケイヒ</t>
    </rPh>
    <rPh sb="16" eb="17">
      <t>ブン</t>
    </rPh>
    <rPh sb="20" eb="21">
      <t>ガク</t>
    </rPh>
    <phoneticPr fontId="1"/>
  </si>
  <si>
    <t>高知市商業振興・外商支援課メーリングリストへのアドレス等追加を希望しません。</t>
    <rPh sb="27" eb="28">
      <t>トウ</t>
    </rPh>
    <phoneticPr fontId="1"/>
  </si>
  <si>
    <t>MAIL</t>
    <phoneticPr fontId="1"/>
  </si>
  <si>
    <t>栄養成分検査料等</t>
    <rPh sb="0" eb="7">
      <t>エイヨウセイブンケンサリョウ</t>
    </rPh>
    <rPh sb="7" eb="8">
      <t>トウ</t>
    </rPh>
    <phoneticPr fontId="1"/>
  </si>
  <si>
    <r>
      <t xml:space="preserve">
広告掲載事業
</t>
    </r>
    <r>
      <rPr>
        <sz val="6"/>
        <color theme="1"/>
        <rFont val="ＭＳ Ｐゴシック"/>
        <family val="3"/>
        <charset val="128"/>
      </rPr>
      <t xml:space="preserve">
</t>
    </r>
    <rPh sb="1" eb="3">
      <t>コウコク</t>
    </rPh>
    <rPh sb="3" eb="5">
      <t>ケイサイ</t>
    </rPh>
    <rPh sb="5" eb="7">
      <t>ジギョウ</t>
    </rPh>
    <phoneticPr fontId="1"/>
  </si>
  <si>
    <t>①本補助金の対象となる事業は，申請年度の４月１日以降に開始したものです。</t>
    <rPh sb="15" eb="19">
      <t>シンセイネンド</t>
    </rPh>
    <phoneticPr fontId="1"/>
  </si>
  <si>
    <t>④本補助金に係る帳簿及び関係書類については補助事業の完了した年度の翌年度から起算して５年間保管するとともに，補助事業により取得し，又は効用の増加した財産のうち処分制限期間を経過しないものに係る関係書類は，当該処分制限期間を経過するまで保管します。</t>
    <phoneticPr fontId="1"/>
  </si>
  <si>
    <t>⑤本補助事業の完了後３か月及び６か月経過したときには，速やかに事業効果報告書を提出します。</t>
    <phoneticPr fontId="1"/>
  </si>
  <si>
    <t>⑥その他，高知市販路拡大サポート事業費補助金交付要綱及び同要領を遵守します。</t>
    <phoneticPr fontId="1"/>
  </si>
  <si>
    <t>③クレジットカードで補助対象経費を支払い，引落しが完了しない等の理由により補助対象外となった場合は，速やかに補助金を返還します。</t>
    <rPh sb="10" eb="16">
      <t>ホジョタイショウケイヒ</t>
    </rPh>
    <rPh sb="17" eb="19">
      <t>シハラ</t>
    </rPh>
    <rPh sb="21" eb="23">
      <t>ヒキオト</t>
    </rPh>
    <rPh sb="25" eb="27">
      <t>カンリョウ</t>
    </rPh>
    <rPh sb="30" eb="31">
      <t>トウ</t>
    </rPh>
    <rPh sb="32" eb="34">
      <t>リユウ</t>
    </rPh>
    <rPh sb="37" eb="42">
      <t>ホジョタイショウガイ</t>
    </rPh>
    <rPh sb="46" eb="48">
      <t>バアイ</t>
    </rPh>
    <rPh sb="50" eb="51">
      <t>スミ</t>
    </rPh>
    <rPh sb="54" eb="57">
      <t>ホジョキン</t>
    </rPh>
    <rPh sb="58" eb="60">
      <t>ヘンカン</t>
    </rPh>
    <phoneticPr fontId="1"/>
  </si>
  <si>
    <r>
      <t xml:space="preserve">
見本市出展事業
</t>
    </r>
    <r>
      <rPr>
        <sz val="6"/>
        <color theme="1"/>
        <rFont val="ＭＳ Ｐゴシック"/>
        <family val="3"/>
        <charset val="128"/>
      </rPr>
      <t xml:space="preserve">該当する項目に
チェックしてください
※対面見本市（国内）及びオンライン見本市に出展する場合で，他公共団体等を通じて出展する場合は，チェックをつけてください
</t>
    </r>
    <rPh sb="4" eb="11">
      <t>ミホンイチシュッテンジギョウ</t>
    </rPh>
    <rPh sb="13" eb="15">
      <t>ガイトウ</t>
    </rPh>
    <rPh sb="17" eb="19">
      <t>コウモク</t>
    </rPh>
    <rPh sb="49" eb="51">
      <t>タイメン</t>
    </rPh>
    <rPh sb="51" eb="54">
      <t>ミホンイチ</t>
    </rPh>
    <rPh sb="55" eb="57">
      <t>コクナイ</t>
    </rPh>
    <rPh sb="58" eb="59">
      <t>オヨ</t>
    </rPh>
    <rPh sb="65" eb="68">
      <t>ミホンイチ</t>
    </rPh>
    <rPh sb="69" eb="71">
      <t>シュッテン</t>
    </rPh>
    <rPh sb="73" eb="75">
      <t>バアイ</t>
    </rPh>
    <rPh sb="82" eb="83">
      <t>トウ</t>
    </rPh>
    <rPh sb="84" eb="85">
      <t>ツウ</t>
    </rPh>
    <rPh sb="87" eb="89">
      <t>シュッテン</t>
    </rPh>
    <rPh sb="91" eb="93">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</si>
</sst>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_ "/>
    <numFmt numFmtId="178" formatCode="0_ "/>
  </numFmts>
  <fonts count="12"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8"/>
      <color theme="1"/>
      <name val="ＭＳ 明朝"/>
      <family val="1"/>
      <charset val="128"/>
    </font>
    <font>
      <sz val="9"/>
      <color rgb="FF000000"/>
      <name val="Meiryo UI"/>
      <family val="3"/>
      <charset val="128"/>
    </font>
    <font>
      <sz val="11"/>
      <color theme="1"/>
      <name val="ＭＳ Ｐゴシック"/>
      <family val="3"/>
      <charset val="128"/>
    </font>
    <font>
      <sz val="10.5"/>
      <color theme="1"/>
      <name val="ＭＳ Ｐゴシック"/>
      <family val="3"/>
      <charset val="128"/>
    </font>
    <font>
      <sz val="10"/>
      <color theme="1"/>
      <name val="ＭＳ Ｐゴシック"/>
      <family val="3"/>
      <charset val="128"/>
    </font>
    <font>
      <sz val="6"/>
      <color theme="1"/>
      <name val="ＭＳ Ｐゴシック"/>
      <family val="3"/>
      <charset val="128"/>
    </font>
    <font>
      <sz val="9"/>
      <color theme="1"/>
      <name val="ＭＳ Ｐゴシック"/>
      <family val="3"/>
      <charset val="128"/>
    </font>
    <font>
      <b/>
      <sz val="9"/>
      <color theme="1"/>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auto="1"/>
      </right>
      <top style="thin">
        <color indexed="64"/>
      </top>
      <bottom style="hair">
        <color indexed="64"/>
      </bottom>
      <diagonal/>
    </border>
    <border>
      <left/>
      <right style="thin">
        <color auto="1"/>
      </right>
      <top/>
      <bottom style="hair">
        <color indexed="64"/>
      </bottom>
      <diagonal/>
    </border>
    <border>
      <left style="thin">
        <color auto="1"/>
      </left>
      <right style="thin">
        <color auto="1"/>
      </right>
      <top style="hair">
        <color indexed="64"/>
      </top>
      <bottom style="hair">
        <color indexed="64"/>
      </bottom>
      <diagonal/>
    </border>
    <border>
      <left style="thin">
        <color auto="1"/>
      </left>
      <right/>
      <top style="hair">
        <color indexed="64"/>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style="thin">
        <color auto="1"/>
      </left>
      <right/>
      <top style="hair">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auto="1"/>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style="thin">
        <color auto="1"/>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auto="1"/>
      </left>
      <right/>
      <top style="medium">
        <color indexed="64"/>
      </top>
      <bottom style="hair">
        <color indexed="64"/>
      </bottom>
      <diagonal/>
    </border>
    <border>
      <left/>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auto="1"/>
      </left>
      <right/>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auto="1"/>
      </right>
      <top style="hair">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s>
  <cellStyleXfs count="1">
    <xf numFmtId="0" fontId="0" fillId="0" borderId="0"/>
  </cellStyleXfs>
  <cellXfs count="148">
    <xf numFmtId="0" fontId="0" fillId="0" borderId="0" xfId="0"/>
    <xf numFmtId="178" fontId="0" fillId="0" borderId="0" xfId="0" applyNumberFormat="1" applyAlignment="1" applyProtection="1">
      <alignment horizontal="left" vertical="center"/>
      <protection locked="0"/>
    </xf>
    <xf numFmtId="178" fontId="0" fillId="0" borderId="0" xfId="0" applyNumberFormat="1" applyBorder="1" applyAlignment="1" applyProtection="1">
      <alignment horizontal="left" vertical="center"/>
      <protection locked="0"/>
    </xf>
    <xf numFmtId="177" fontId="0" fillId="0" borderId="0" xfId="0" applyNumberFormat="1" applyAlignment="1" applyProtection="1">
      <alignment vertical="center"/>
      <protection locked="0"/>
    </xf>
    <xf numFmtId="177" fontId="2" fillId="0" borderId="0" xfId="0" applyNumberFormat="1" applyFont="1" applyBorder="1" applyAlignment="1" applyProtection="1">
      <alignment vertical="center"/>
      <protection locked="0"/>
    </xf>
    <xf numFmtId="0" fontId="5" fillId="0" borderId="0" xfId="0" applyFont="1" applyAlignment="1">
      <alignment vertical="center"/>
    </xf>
    <xf numFmtId="0" fontId="5" fillId="0" borderId="11" xfId="0" applyFont="1" applyBorder="1" applyAlignment="1">
      <alignment vertical="center"/>
    </xf>
    <xf numFmtId="0" fontId="5" fillId="0" borderId="0" xfId="0" applyFont="1" applyBorder="1" applyAlignment="1">
      <alignment vertical="center"/>
    </xf>
    <xf numFmtId="0" fontId="5" fillId="0" borderId="0" xfId="0" applyFont="1" applyAlignment="1" applyProtection="1">
      <alignment vertical="center"/>
      <protection locked="0"/>
    </xf>
    <xf numFmtId="0" fontId="9" fillId="0" borderId="48" xfId="0" applyFont="1" applyBorder="1" applyAlignment="1">
      <alignment horizontal="center" vertical="center"/>
    </xf>
    <xf numFmtId="0" fontId="9" fillId="0" borderId="37" xfId="0" applyFont="1" applyBorder="1" applyAlignment="1">
      <alignment horizontal="center" vertical="center"/>
    </xf>
    <xf numFmtId="0" fontId="9" fillId="0" borderId="9" xfId="0" applyFont="1" applyBorder="1" applyAlignment="1">
      <alignment horizontal="center" vertical="center"/>
    </xf>
    <xf numFmtId="0" fontId="10" fillId="0" borderId="5" xfId="0" applyFont="1" applyBorder="1" applyAlignment="1">
      <alignment horizontal="center" vertical="center"/>
    </xf>
    <xf numFmtId="0" fontId="9" fillId="0" borderId="33" xfId="0" applyFont="1" applyBorder="1" applyAlignment="1">
      <alignment horizontal="center" vertical="center"/>
    </xf>
    <xf numFmtId="0" fontId="10" fillId="0" borderId="58" xfId="0" applyFont="1" applyBorder="1" applyAlignment="1">
      <alignment horizontal="center" vertical="center"/>
    </xf>
    <xf numFmtId="0" fontId="10" fillId="2" borderId="17" xfId="0" applyFont="1" applyFill="1" applyBorder="1" applyAlignment="1">
      <alignment horizontal="center" vertical="center"/>
    </xf>
    <xf numFmtId="0" fontId="10" fillId="2" borderId="18" xfId="0" applyFont="1" applyFill="1" applyBorder="1" applyAlignment="1">
      <alignment horizontal="center" vertical="center"/>
    </xf>
    <xf numFmtId="0" fontId="9" fillId="0" borderId="50" xfId="0" applyFont="1" applyBorder="1" applyAlignment="1">
      <alignment horizontal="center" vertical="center"/>
    </xf>
    <xf numFmtId="0" fontId="9" fillId="0" borderId="26" xfId="0" applyFont="1" applyBorder="1" applyAlignment="1">
      <alignment horizontal="center" vertical="center"/>
    </xf>
    <xf numFmtId="0" fontId="9" fillId="0" borderId="46" xfId="0" applyFont="1" applyBorder="1" applyAlignment="1">
      <alignment horizontal="center" vertical="center"/>
    </xf>
    <xf numFmtId="0" fontId="9" fillId="0" borderId="12" xfId="0" applyFont="1" applyBorder="1" applyAlignment="1">
      <alignment horizontal="center" vertical="center"/>
    </xf>
    <xf numFmtId="0" fontId="9" fillId="0" borderId="59" xfId="0" applyFont="1" applyBorder="1" applyAlignment="1">
      <alignment horizontal="center" vertical="center"/>
    </xf>
    <xf numFmtId="0" fontId="10" fillId="2" borderId="26" xfId="0" applyFont="1" applyFill="1" applyBorder="1" applyAlignment="1">
      <alignment horizontal="center" vertical="center"/>
    </xf>
    <xf numFmtId="0" fontId="10" fillId="2" borderId="30" xfId="0" applyFont="1" applyFill="1" applyBorder="1" applyAlignment="1">
      <alignment horizontal="center" vertical="center"/>
    </xf>
    <xf numFmtId="0" fontId="5" fillId="0" borderId="62" xfId="0" applyFont="1" applyBorder="1" applyAlignment="1">
      <alignment vertical="center"/>
    </xf>
    <xf numFmtId="0" fontId="6" fillId="0" borderId="63" xfId="0" applyFont="1" applyBorder="1" applyAlignment="1" applyProtection="1">
      <alignment vertical="center"/>
      <protection locked="0"/>
    </xf>
    <xf numFmtId="0" fontId="5" fillId="0" borderId="48" xfId="0" applyFont="1" applyBorder="1" applyAlignment="1">
      <alignment vertical="center"/>
    </xf>
    <xf numFmtId="0" fontId="5" fillId="0" borderId="37" xfId="0" applyFont="1" applyBorder="1" applyAlignment="1">
      <alignment vertical="center"/>
    </xf>
    <xf numFmtId="0" fontId="0" fillId="0" borderId="0" xfId="0" applyBorder="1"/>
    <xf numFmtId="0" fontId="6" fillId="0" borderId="60" xfId="0" applyFont="1" applyBorder="1" applyAlignment="1">
      <alignment horizontal="distributed" vertical="center" wrapText="1"/>
    </xf>
    <xf numFmtId="0" fontId="6" fillId="0" borderId="42" xfId="0" applyFont="1" applyBorder="1" applyAlignment="1">
      <alignment horizontal="distributed" vertical="center" wrapText="1"/>
    </xf>
    <xf numFmtId="0" fontId="0" fillId="0" borderId="0" xfId="0" applyProtection="1">
      <protection locked="0"/>
    </xf>
    <xf numFmtId="0" fontId="9" fillId="0" borderId="12" xfId="0" applyFont="1" applyBorder="1" applyAlignment="1">
      <alignment horizontal="center" vertical="center"/>
    </xf>
    <xf numFmtId="177" fontId="3" fillId="0" borderId="0" xfId="0" applyNumberFormat="1" applyFont="1" applyBorder="1" applyAlignment="1" applyProtection="1">
      <alignment vertical="center"/>
      <protection locked="0"/>
    </xf>
    <xf numFmtId="177" fontId="0" fillId="0" borderId="0" xfId="0" applyNumberFormat="1" applyFill="1" applyBorder="1" applyAlignment="1" applyProtection="1">
      <alignment vertical="center"/>
      <protection locked="0"/>
    </xf>
    <xf numFmtId="177" fontId="0" fillId="0" borderId="0" xfId="0" applyNumberFormat="1" applyBorder="1" applyAlignment="1" applyProtection="1">
      <alignment vertical="center"/>
      <protection locked="0"/>
    </xf>
    <xf numFmtId="0" fontId="5" fillId="0" borderId="40" xfId="0" applyFont="1" applyBorder="1" applyAlignment="1" applyProtection="1">
      <alignment horizontal="left" vertical="center"/>
      <protection locked="0"/>
    </xf>
    <xf numFmtId="0" fontId="5" fillId="0" borderId="41" xfId="0" applyFont="1" applyBorder="1" applyAlignment="1" applyProtection="1">
      <alignment horizontal="left" vertical="center"/>
      <protection locked="0"/>
    </xf>
    <xf numFmtId="0" fontId="5" fillId="0" borderId="0" xfId="0" applyFont="1" applyAlignment="1">
      <alignment horizontal="center" vertical="center"/>
    </xf>
    <xf numFmtId="0" fontId="5" fillId="0" borderId="44" xfId="0" applyFont="1" applyBorder="1" applyAlignment="1">
      <alignment horizontal="distributed" vertical="center"/>
    </xf>
    <xf numFmtId="0" fontId="5" fillId="0" borderId="42" xfId="0" applyFont="1" applyBorder="1" applyAlignment="1">
      <alignment horizontal="distributed" vertical="center"/>
    </xf>
    <xf numFmtId="0" fontId="6" fillId="0" borderId="43" xfId="0" applyFont="1" applyBorder="1" applyAlignment="1">
      <alignment horizontal="distributed" vertical="center"/>
    </xf>
    <xf numFmtId="0" fontId="6" fillId="0" borderId="60" xfId="0" applyFont="1" applyBorder="1" applyAlignment="1">
      <alignment horizontal="distributed" vertical="center"/>
    </xf>
    <xf numFmtId="176" fontId="5" fillId="0" borderId="42" xfId="0" applyNumberFormat="1" applyFont="1" applyBorder="1" applyAlignment="1" applyProtection="1">
      <alignment horizontal="center" vertical="center"/>
      <protection locked="0"/>
    </xf>
    <xf numFmtId="0" fontId="6" fillId="0" borderId="42" xfId="0" applyFont="1" applyBorder="1" applyAlignment="1" applyProtection="1">
      <alignment horizontal="center" vertical="center" wrapText="1"/>
      <protection locked="0"/>
    </xf>
    <xf numFmtId="0" fontId="6" fillId="0" borderId="61" xfId="0" applyFont="1" applyBorder="1" applyAlignment="1" applyProtection="1">
      <alignment horizontal="center" vertical="center" wrapText="1"/>
      <protection locked="0"/>
    </xf>
    <xf numFmtId="177" fontId="6" fillId="0" borderId="60" xfId="0" applyNumberFormat="1" applyFont="1" applyBorder="1" applyAlignment="1" applyProtection="1">
      <alignment horizontal="right" vertical="center" wrapText="1"/>
      <protection locked="0"/>
    </xf>
    <xf numFmtId="177" fontId="6" fillId="0" borderId="64" xfId="0" applyNumberFormat="1" applyFont="1" applyBorder="1" applyAlignment="1" applyProtection="1">
      <alignment horizontal="right" vertical="center" wrapText="1"/>
      <protection locked="0"/>
    </xf>
    <xf numFmtId="177" fontId="6" fillId="0" borderId="42" xfId="0" applyNumberFormat="1" applyFont="1" applyBorder="1" applyAlignment="1" applyProtection="1">
      <alignment horizontal="right" vertical="center" wrapText="1"/>
      <protection locked="0"/>
    </xf>
    <xf numFmtId="177" fontId="6" fillId="0" borderId="65" xfId="0" applyNumberFormat="1" applyFont="1" applyBorder="1" applyAlignment="1" applyProtection="1">
      <alignment horizontal="right" vertical="center" wrapText="1"/>
      <protection locked="0"/>
    </xf>
    <xf numFmtId="0" fontId="5" fillId="0" borderId="42" xfId="0" applyFont="1" applyBorder="1" applyAlignment="1" applyProtection="1">
      <alignment horizontal="center" vertical="center"/>
      <protection locked="0"/>
    </xf>
    <xf numFmtId="177" fontId="6" fillId="0" borderId="60" xfId="0" applyNumberFormat="1" applyFont="1" applyBorder="1" applyAlignment="1" applyProtection="1">
      <alignment horizontal="right" vertical="center"/>
      <protection locked="0"/>
    </xf>
    <xf numFmtId="177" fontId="6" fillId="0" borderId="64" xfId="0" applyNumberFormat="1" applyFont="1" applyBorder="1" applyAlignment="1" applyProtection="1">
      <alignment horizontal="right" vertical="center"/>
      <protection locked="0"/>
    </xf>
    <xf numFmtId="0" fontId="6" fillId="0" borderId="42" xfId="0" applyFont="1" applyBorder="1" applyAlignment="1" applyProtection="1">
      <alignment horizontal="center" vertical="center"/>
      <protection locked="0"/>
    </xf>
    <xf numFmtId="0" fontId="6" fillId="0" borderId="44" xfId="0" applyFont="1" applyBorder="1" applyAlignment="1">
      <alignment horizontal="distributed" vertical="center"/>
    </xf>
    <xf numFmtId="0" fontId="6" fillId="0" borderId="42" xfId="0" applyFont="1" applyBorder="1" applyAlignment="1">
      <alignment horizontal="distributed"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45" xfId="0" applyFont="1" applyBorder="1" applyAlignment="1" applyProtection="1">
      <alignment horizontal="left" vertical="center" wrapText="1"/>
      <protection locked="0"/>
    </xf>
    <xf numFmtId="0" fontId="5" fillId="0" borderId="3" xfId="0" applyFont="1" applyBorder="1" applyAlignment="1">
      <alignment horizontal="left" vertical="center"/>
    </xf>
    <xf numFmtId="0" fontId="5" fillId="0" borderId="0"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11" xfId="0" applyFont="1" applyBorder="1" applyAlignment="1">
      <alignment horizontal="right" vertical="center"/>
    </xf>
    <xf numFmtId="0" fontId="5" fillId="0" borderId="2" xfId="0" applyFont="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5" fillId="0" borderId="32"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38" xfId="0" applyFont="1" applyBorder="1" applyAlignment="1">
      <alignment horizontal="left" vertical="center"/>
    </xf>
    <xf numFmtId="0" fontId="5" fillId="0" borderId="39" xfId="0" applyFont="1" applyBorder="1" applyAlignment="1">
      <alignment horizontal="left" vertical="center"/>
    </xf>
    <xf numFmtId="0" fontId="5" fillId="0" borderId="46" xfId="0" applyFont="1" applyBorder="1" applyAlignment="1">
      <alignment horizontal="left" vertical="center"/>
    </xf>
    <xf numFmtId="0" fontId="5" fillId="0" borderId="3" xfId="0" applyFont="1" applyBorder="1" applyAlignment="1">
      <alignment horizontal="left" vertical="center" wrapText="1"/>
    </xf>
    <xf numFmtId="0" fontId="5" fillId="0" borderId="0" xfId="0" applyFont="1" applyBorder="1" applyAlignment="1">
      <alignment horizontal="left" vertical="center" wrapText="1"/>
    </xf>
    <xf numFmtId="0" fontId="5" fillId="0" borderId="9"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9" fillId="0" borderId="32" xfId="0" applyFont="1" applyBorder="1" applyAlignment="1">
      <alignment horizontal="center" vertical="center" wrapText="1"/>
    </xf>
    <xf numFmtId="0" fontId="9" fillId="0" borderId="32" xfId="0" applyFont="1" applyBorder="1" applyAlignment="1">
      <alignment horizontal="center" vertical="center"/>
    </xf>
    <xf numFmtId="177" fontId="9" fillId="0" borderId="34" xfId="0" applyNumberFormat="1" applyFont="1" applyBorder="1" applyAlignment="1" applyProtection="1">
      <alignment horizontal="right" vertical="center"/>
      <protection locked="0"/>
    </xf>
    <xf numFmtId="177" fontId="9" fillId="0" borderId="35" xfId="0" applyNumberFormat="1" applyFont="1" applyBorder="1" applyAlignment="1" applyProtection="1">
      <alignment horizontal="right" vertical="center"/>
      <protection locked="0"/>
    </xf>
    <xf numFmtId="177" fontId="9" fillId="0" borderId="45" xfId="0" applyNumberFormat="1" applyFont="1" applyBorder="1" applyAlignment="1" applyProtection="1">
      <alignment horizontal="right" vertical="center"/>
      <protection locked="0"/>
    </xf>
    <xf numFmtId="177" fontId="9" fillId="0" borderId="56" xfId="0" applyNumberFormat="1" applyFont="1" applyBorder="1" applyAlignment="1" applyProtection="1">
      <alignment horizontal="right" vertical="center"/>
      <protection locked="0"/>
    </xf>
    <xf numFmtId="177" fontId="10" fillId="0" borderId="1" xfId="0" applyNumberFormat="1" applyFont="1" applyBorder="1" applyAlignment="1">
      <alignment horizontal="right" vertical="center"/>
    </xf>
    <xf numFmtId="177" fontId="10" fillId="0" borderId="4" xfId="0" applyNumberFormat="1" applyFont="1" applyBorder="1" applyAlignment="1">
      <alignment horizontal="right" vertical="center"/>
    </xf>
    <xf numFmtId="0" fontId="9" fillId="0" borderId="49" xfId="0" applyFont="1" applyBorder="1" applyAlignment="1">
      <alignment horizontal="center" vertical="center"/>
    </xf>
    <xf numFmtId="177" fontId="9" fillId="0" borderId="49" xfId="0" applyNumberFormat="1" applyFont="1" applyBorder="1" applyAlignment="1" applyProtection="1">
      <alignment horizontal="right" vertical="center"/>
      <protection locked="0"/>
    </xf>
    <xf numFmtId="177" fontId="9" fillId="0" borderId="3" xfId="0" applyNumberFormat="1" applyFont="1" applyBorder="1" applyAlignment="1" applyProtection="1">
      <alignment horizontal="right" vertical="center"/>
      <protection locked="0"/>
    </xf>
    <xf numFmtId="0" fontId="10" fillId="0" borderId="1" xfId="0" applyFont="1" applyBorder="1" applyAlignment="1">
      <alignment horizontal="center" vertical="center"/>
    </xf>
    <xf numFmtId="0" fontId="9" fillId="0" borderId="2" xfId="0" applyFont="1" applyBorder="1" applyAlignment="1">
      <alignment horizontal="center" vertical="center" wrapText="1"/>
    </xf>
    <xf numFmtId="0" fontId="10" fillId="2" borderId="14" xfId="0" applyFont="1" applyFill="1" applyBorder="1" applyAlignment="1">
      <alignment horizontal="center" vertical="center" shrinkToFit="1"/>
    </xf>
    <xf numFmtId="0" fontId="10" fillId="2" borderId="15" xfId="0" applyFont="1" applyFill="1" applyBorder="1" applyAlignment="1">
      <alignment horizontal="center" vertical="center" shrinkToFit="1"/>
    </xf>
    <xf numFmtId="0" fontId="9" fillId="0" borderId="34" xfId="0" applyFont="1" applyBorder="1" applyAlignment="1">
      <alignment horizontal="center" vertical="center" wrapText="1"/>
    </xf>
    <xf numFmtId="0" fontId="9" fillId="0" borderId="34" xfId="0" applyFont="1" applyBorder="1" applyAlignment="1">
      <alignment horizontal="center" vertical="center"/>
    </xf>
    <xf numFmtId="0" fontId="9" fillId="0" borderId="45" xfId="0" applyFont="1" applyBorder="1" applyAlignment="1">
      <alignment horizontal="center" vertical="center"/>
    </xf>
    <xf numFmtId="177" fontId="10" fillId="2" borderId="28" xfId="0" applyNumberFormat="1" applyFont="1" applyFill="1" applyBorder="1" applyAlignment="1">
      <alignment horizontal="right" vertical="center"/>
    </xf>
    <xf numFmtId="177" fontId="10" fillId="2" borderId="25" xfId="0" applyNumberFormat="1" applyFont="1" applyFill="1" applyBorder="1" applyAlignment="1">
      <alignment horizontal="right" vertical="center"/>
    </xf>
    <xf numFmtId="177" fontId="10" fillId="2" borderId="15" xfId="0" applyNumberFormat="1" applyFont="1" applyFill="1" applyBorder="1" applyAlignment="1">
      <alignment horizontal="right" vertical="center"/>
    </xf>
    <xf numFmtId="177" fontId="10" fillId="2" borderId="16" xfId="0" applyNumberFormat="1" applyFont="1" applyFill="1" applyBorder="1" applyAlignment="1">
      <alignment horizontal="right" vertical="center"/>
    </xf>
    <xf numFmtId="177" fontId="9" fillId="0" borderId="2" xfId="0" applyNumberFormat="1" applyFont="1" applyBorder="1" applyAlignment="1" applyProtection="1">
      <alignment horizontal="right" vertical="center"/>
      <protection locked="0"/>
    </xf>
    <xf numFmtId="177" fontId="9" fillId="0" borderId="10" xfId="0" applyNumberFormat="1" applyFont="1" applyBorder="1" applyAlignment="1" applyProtection="1">
      <alignment horizontal="right" vertical="center"/>
      <protection locked="0"/>
    </xf>
    <xf numFmtId="177" fontId="9" fillId="0" borderId="51" xfId="0" applyNumberFormat="1" applyFont="1" applyBorder="1" applyAlignment="1" applyProtection="1">
      <alignment horizontal="right" vertical="center"/>
      <protection locked="0"/>
    </xf>
    <xf numFmtId="177" fontId="9" fillId="0" borderId="52" xfId="0" applyNumberFormat="1" applyFont="1" applyBorder="1" applyAlignment="1" applyProtection="1">
      <alignment horizontal="right" vertical="center"/>
      <protection locked="0"/>
    </xf>
    <xf numFmtId="0" fontId="5" fillId="0" borderId="25" xfId="0" applyFont="1" applyBorder="1" applyAlignment="1">
      <alignment horizontal="right"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10" fillId="2" borderId="29" xfId="0" applyFont="1" applyFill="1" applyBorder="1" applyAlignment="1">
      <alignment horizontal="center" vertical="center" shrinkToFit="1"/>
    </xf>
    <xf numFmtId="0" fontId="10" fillId="2" borderId="26" xfId="0" applyFont="1" applyFill="1" applyBorder="1" applyAlignment="1">
      <alignment horizontal="center" vertical="center" shrinkToFit="1"/>
    </xf>
    <xf numFmtId="0" fontId="5" fillId="0" borderId="6" xfId="0" applyFont="1" applyBorder="1" applyAlignment="1" applyProtection="1">
      <alignment horizontal="center" vertical="top" wrapText="1"/>
      <protection locked="0"/>
    </xf>
    <xf numFmtId="0" fontId="5" fillId="0" borderId="7" xfId="0" applyFont="1" applyBorder="1" applyAlignment="1" applyProtection="1">
      <alignment horizontal="center" vertical="top" wrapText="1"/>
      <protection locked="0"/>
    </xf>
    <xf numFmtId="0" fontId="5" fillId="0" borderId="3" xfId="0" applyFont="1" applyBorder="1" applyAlignment="1" applyProtection="1">
      <alignment horizontal="center" vertical="top" wrapText="1"/>
      <protection locked="0"/>
    </xf>
    <xf numFmtId="0" fontId="5" fillId="0" borderId="0" xfId="0" applyFont="1" applyBorder="1" applyAlignment="1" applyProtection="1">
      <alignment horizontal="center" vertical="top" wrapText="1"/>
      <protection locked="0"/>
    </xf>
    <xf numFmtId="0" fontId="11" fillId="0" borderId="2" xfId="0" applyFont="1" applyBorder="1" applyAlignment="1">
      <alignment horizontal="center" vertical="center"/>
    </xf>
    <xf numFmtId="0" fontId="9" fillId="0" borderId="2" xfId="0" applyFont="1" applyBorder="1" applyAlignment="1">
      <alignment horizontal="center" vertical="center"/>
    </xf>
    <xf numFmtId="0" fontId="10" fillId="2" borderId="27" xfId="0" applyFont="1" applyFill="1" applyBorder="1" applyAlignment="1">
      <alignment horizontal="center" vertical="center"/>
    </xf>
    <xf numFmtId="0" fontId="10" fillId="2" borderId="28" xfId="0" applyFont="1" applyFill="1" applyBorder="1" applyAlignment="1">
      <alignment horizontal="center" vertical="center"/>
    </xf>
    <xf numFmtId="0" fontId="10" fillId="2" borderId="17" xfId="0" applyFont="1" applyFill="1" applyBorder="1" applyAlignment="1">
      <alignment horizontal="center" vertical="center"/>
    </xf>
    <xf numFmtId="177" fontId="9" fillId="0" borderId="2" xfId="0" applyNumberFormat="1" applyFont="1" applyBorder="1" applyAlignment="1">
      <alignment horizontal="right" vertical="center"/>
    </xf>
    <xf numFmtId="177" fontId="9" fillId="0" borderId="10" xfId="0" applyNumberFormat="1" applyFont="1" applyBorder="1" applyAlignment="1">
      <alignment horizontal="right" vertical="center"/>
    </xf>
    <xf numFmtId="177" fontId="9" fillId="0" borderId="52" xfId="0" applyNumberFormat="1" applyFont="1" applyBorder="1" applyAlignment="1">
      <alignment horizontal="right" vertical="center"/>
    </xf>
    <xf numFmtId="177" fontId="9" fillId="0" borderId="53" xfId="0" applyNumberFormat="1" applyFont="1" applyBorder="1" applyAlignment="1">
      <alignment horizontal="right" vertical="center"/>
    </xf>
    <xf numFmtId="177" fontId="9" fillId="0" borderId="35" xfId="0" applyNumberFormat="1" applyFont="1" applyBorder="1" applyAlignment="1">
      <alignment horizontal="right" vertical="center"/>
    </xf>
    <xf numFmtId="177" fontId="9" fillId="0" borderId="36" xfId="0" applyNumberFormat="1" applyFont="1" applyBorder="1" applyAlignment="1">
      <alignment horizontal="right" vertical="center"/>
    </xf>
    <xf numFmtId="0" fontId="5" fillId="0" borderId="8" xfId="0" applyFont="1" applyBorder="1" applyAlignment="1" applyProtection="1">
      <alignment horizontal="center" vertical="top" wrapText="1"/>
      <protection locked="0"/>
    </xf>
    <xf numFmtId="0" fontId="5" fillId="0" borderId="9" xfId="0" applyFont="1" applyBorder="1" applyAlignment="1" applyProtection="1">
      <alignment horizontal="center" vertical="top" wrapText="1"/>
      <protection locked="0"/>
    </xf>
    <xf numFmtId="0" fontId="5" fillId="0" borderId="10" xfId="0" applyFont="1" applyBorder="1" applyAlignment="1" applyProtection="1">
      <alignment horizontal="center" vertical="top" wrapText="1"/>
      <protection locked="0"/>
    </xf>
    <xf numFmtId="0" fontId="5" fillId="0" borderId="11" xfId="0" applyFont="1" applyBorder="1" applyAlignment="1" applyProtection="1">
      <alignment horizontal="center" vertical="top" wrapText="1"/>
      <protection locked="0"/>
    </xf>
    <xf numFmtId="177" fontId="9" fillId="0" borderId="32" xfId="0" applyNumberFormat="1" applyFont="1" applyBorder="1" applyAlignment="1" applyProtection="1">
      <alignment horizontal="right" vertical="center"/>
      <protection locked="0"/>
    </xf>
    <xf numFmtId="177" fontId="9" fillId="0" borderId="47" xfId="0" applyNumberFormat="1" applyFont="1" applyBorder="1" applyAlignment="1" applyProtection="1">
      <alignment horizontal="right" vertical="center"/>
      <protection locked="0"/>
    </xf>
    <xf numFmtId="0" fontId="5" fillId="0" borderId="6" xfId="0" applyFont="1" applyBorder="1" applyAlignment="1">
      <alignment horizontal="center" vertical="top" wrapText="1"/>
    </xf>
    <xf numFmtId="0" fontId="5" fillId="0" borderId="7" xfId="0" applyFont="1" applyBorder="1" applyAlignment="1">
      <alignment horizontal="center" vertical="top" wrapText="1"/>
    </xf>
    <xf numFmtId="0" fontId="5" fillId="0" borderId="3" xfId="0" applyFont="1" applyBorder="1" applyAlignment="1">
      <alignment horizontal="center" vertical="top" wrapText="1"/>
    </xf>
    <xf numFmtId="0" fontId="5" fillId="0" borderId="0" xfId="0" applyFont="1" applyBorder="1" applyAlignment="1">
      <alignment horizontal="center" vertical="top" wrapText="1"/>
    </xf>
    <xf numFmtId="0" fontId="5" fillId="0" borderId="10" xfId="0" applyFont="1" applyBorder="1" applyAlignment="1">
      <alignment horizontal="center" vertical="top" wrapText="1"/>
    </xf>
    <xf numFmtId="0" fontId="5" fillId="0" borderId="11" xfId="0" applyFont="1" applyBorder="1" applyAlignment="1">
      <alignment horizontal="center" vertical="top" wrapText="1"/>
    </xf>
    <xf numFmtId="0" fontId="10" fillId="0" borderId="31" xfId="0" applyFont="1" applyBorder="1" applyAlignment="1">
      <alignment horizontal="center" vertical="center"/>
    </xf>
    <xf numFmtId="177" fontId="10" fillId="0" borderId="31" xfId="0" applyNumberFormat="1" applyFont="1" applyBorder="1" applyAlignment="1">
      <alignment horizontal="right" vertical="center"/>
    </xf>
    <xf numFmtId="177" fontId="10" fillId="0" borderId="57" xfId="0" applyNumberFormat="1" applyFont="1" applyBorder="1" applyAlignment="1">
      <alignment horizontal="right" vertical="center"/>
    </xf>
    <xf numFmtId="177" fontId="9" fillId="0" borderId="54" xfId="0" applyNumberFormat="1" applyFont="1" applyBorder="1" applyAlignment="1">
      <alignment horizontal="right" vertical="center"/>
    </xf>
    <xf numFmtId="177" fontId="9" fillId="0" borderId="55" xfId="0" applyNumberFormat="1" applyFont="1" applyBorder="1" applyAlignment="1">
      <alignment horizontal="right" vertical="center"/>
    </xf>
    <xf numFmtId="0" fontId="9" fillId="0" borderId="51" xfId="0" applyFont="1" applyBorder="1" applyAlignment="1">
      <alignment horizontal="center" vertical="center" wrapText="1"/>
    </xf>
    <xf numFmtId="0" fontId="9" fillId="0" borderId="51" xfId="0" applyFont="1"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M$43" noThreeD="1"/>
</file>

<file path=xl/ctrlProps/ctrlProp3.xml><?xml version="1.0" encoding="utf-8"?>
<formControlPr xmlns="http://schemas.microsoft.com/office/spreadsheetml/2009/9/main" objectType="CheckBox" fmlaLink="$M$45" noThreeD="1"/>
</file>

<file path=xl/ctrlProps/ctrlProp4.xml><?xml version="1.0" encoding="utf-8"?>
<formControlPr xmlns="http://schemas.microsoft.com/office/spreadsheetml/2009/9/main" objectType="CheckBox" fmlaLink="$M$46"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M$44"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68580</xdr:colOff>
          <xdr:row>32</xdr:row>
          <xdr:rowOff>30480</xdr:rowOff>
        </xdr:from>
        <xdr:to>
          <xdr:col>2</xdr:col>
          <xdr:colOff>53340</xdr:colOff>
          <xdr:row>32</xdr:row>
          <xdr:rowOff>289560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45</xdr:row>
          <xdr:rowOff>30480</xdr:rowOff>
        </xdr:from>
        <xdr:to>
          <xdr:col>3</xdr:col>
          <xdr:colOff>205740</xdr:colOff>
          <xdr:row>45</xdr:row>
          <xdr:rowOff>342900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対面式見本市(国内)</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46</xdr:row>
          <xdr:rowOff>182880</xdr:rowOff>
        </xdr:from>
        <xdr:to>
          <xdr:col>3</xdr:col>
          <xdr:colOff>99060</xdr:colOff>
          <xdr:row>47</xdr:row>
          <xdr:rowOff>15240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オンライン見本市</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47</xdr:row>
          <xdr:rowOff>91440</xdr:rowOff>
        </xdr:from>
        <xdr:to>
          <xdr:col>2</xdr:col>
          <xdr:colOff>647700</xdr:colOff>
          <xdr:row>48</xdr:row>
          <xdr:rowOff>373380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他公共団体等を通じての出展</a:t>
              </a:r>
            </a:p>
          </xdr:txBody>
        </xdr:sp>
        <xdr:clientData fLocksWithSheet="0"/>
      </xdr:twoCellAnchor>
    </mc:Choice>
    <mc:Fallback/>
  </mc:AlternateContent>
  <xdr:twoCellAnchor>
    <xdr:from>
      <xdr:col>1</xdr:col>
      <xdr:colOff>59615</xdr:colOff>
      <xdr:row>47</xdr:row>
      <xdr:rowOff>225463</xdr:rowOff>
    </xdr:from>
    <xdr:to>
      <xdr:col>3</xdr:col>
      <xdr:colOff>158675</xdr:colOff>
      <xdr:row>48</xdr:row>
      <xdr:rowOff>248324</xdr:rowOff>
    </xdr:to>
    <xdr:sp macro="" textlink="">
      <xdr:nvSpPr>
        <xdr:cNvPr id="2" name="大かっこ 1"/>
        <xdr:cNvSpPr/>
      </xdr:nvSpPr>
      <xdr:spPr>
        <a:xfrm>
          <a:off x="364415" y="13071887"/>
          <a:ext cx="1130001" cy="43523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38100</xdr:colOff>
          <xdr:row>9</xdr:row>
          <xdr:rowOff>0</xdr:rowOff>
        </xdr:from>
        <xdr:to>
          <xdr:col>2</xdr:col>
          <xdr:colOff>60960</xdr:colOff>
          <xdr:row>9</xdr:row>
          <xdr:rowOff>251460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45</xdr:row>
          <xdr:rowOff>289560</xdr:rowOff>
        </xdr:from>
        <xdr:to>
          <xdr:col>3</xdr:col>
          <xdr:colOff>68580</xdr:colOff>
          <xdr:row>46</xdr:row>
          <xdr:rowOff>182880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対面式見本市(海外)</a:t>
              </a:r>
            </a:p>
          </xdr:txBody>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64"/>
  <sheetViews>
    <sheetView tabSelected="1" view="pageBreakPreview" topLeftCell="A40" zoomScale="85" zoomScaleNormal="100" zoomScaleSheetLayoutView="85" workbookViewId="0">
      <selection activeCell="G43" sqref="G43:H43"/>
    </sheetView>
  </sheetViews>
  <sheetFormatPr defaultRowHeight="13.2" x14ac:dyDescent="0.2"/>
  <cols>
    <col min="1" max="2" width="4.44140625" style="5" customWidth="1"/>
    <col min="3" max="3" width="10.5546875" style="5" customWidth="1"/>
    <col min="4" max="4" width="3.5546875" style="5" customWidth="1"/>
    <col min="5" max="6" width="8.44140625" style="5" customWidth="1"/>
    <col min="7" max="7" width="7" style="5" customWidth="1"/>
    <col min="8" max="8" width="10.6640625" style="5" customWidth="1"/>
    <col min="9" max="9" width="4.109375" style="5" customWidth="1"/>
    <col min="10" max="10" width="8.44140625" style="5" customWidth="1"/>
    <col min="11" max="11" width="10.109375" style="5" customWidth="1"/>
    <col min="12" max="12" width="4.109375" style="5" customWidth="1"/>
    <col min="13" max="13" width="0.109375" style="1" hidden="1" customWidth="1"/>
    <col min="14" max="14" width="0.33203125" style="3" hidden="1" customWidth="1"/>
    <col min="15" max="15" width="28.33203125" style="3" hidden="1" customWidth="1"/>
    <col min="16" max="16" width="0.21875" style="3" hidden="1" customWidth="1"/>
    <col min="17" max="17" width="33.5546875" style="3" hidden="1" customWidth="1"/>
    <col min="18" max="18" width="0.109375" style="31" customWidth="1"/>
    <col min="19" max="19" width="8.88671875" customWidth="1"/>
  </cols>
  <sheetData>
    <row r="1" spans="1:20" ht="17.399999999999999" customHeight="1" x14ac:dyDescent="0.2">
      <c r="A1" s="5" t="s">
        <v>0</v>
      </c>
    </row>
    <row r="2" spans="1:20" ht="17.399999999999999" customHeight="1" x14ac:dyDescent="0.2"/>
    <row r="3" spans="1:20" ht="17.399999999999999" customHeight="1" x14ac:dyDescent="0.2">
      <c r="A3" s="38" t="s">
        <v>1</v>
      </c>
      <c r="B3" s="38"/>
      <c r="C3" s="38"/>
      <c r="D3" s="38"/>
      <c r="E3" s="38"/>
      <c r="F3" s="38"/>
      <c r="G3" s="38"/>
      <c r="H3" s="38"/>
      <c r="I3" s="38"/>
      <c r="J3" s="38"/>
      <c r="K3" s="38"/>
      <c r="L3" s="38"/>
    </row>
    <row r="4" spans="1:20" ht="17.399999999999999" customHeight="1" x14ac:dyDescent="0.2"/>
    <row r="5" spans="1:20" ht="17.399999999999999" customHeight="1" x14ac:dyDescent="0.2">
      <c r="A5" s="5" t="s">
        <v>2</v>
      </c>
      <c r="B5" s="6"/>
      <c r="C5" s="6"/>
      <c r="D5" s="6"/>
      <c r="E5" s="6"/>
      <c r="F5" s="6"/>
      <c r="G5" s="6"/>
      <c r="H5" s="6"/>
      <c r="I5" s="6"/>
      <c r="J5" s="6"/>
      <c r="K5" s="6"/>
      <c r="L5" s="6"/>
    </row>
    <row r="6" spans="1:20" ht="20.399999999999999" customHeight="1" x14ac:dyDescent="0.2">
      <c r="A6" s="7"/>
      <c r="B6" s="41" t="s">
        <v>11</v>
      </c>
      <c r="C6" s="42"/>
      <c r="D6" s="51"/>
      <c r="E6" s="51"/>
      <c r="F6" s="52"/>
      <c r="G6" s="25" t="s">
        <v>50</v>
      </c>
      <c r="H6" s="29" t="s">
        <v>7</v>
      </c>
      <c r="I6" s="46"/>
      <c r="J6" s="46"/>
      <c r="K6" s="47"/>
      <c r="L6" s="26" t="s">
        <v>9</v>
      </c>
    </row>
    <row r="7" spans="1:20" ht="20.399999999999999" customHeight="1" x14ac:dyDescent="0.2">
      <c r="A7" s="7"/>
      <c r="B7" s="39" t="s">
        <v>4</v>
      </c>
      <c r="C7" s="40"/>
      <c r="D7" s="43"/>
      <c r="E7" s="43"/>
      <c r="F7" s="43"/>
      <c r="G7" s="43"/>
      <c r="H7" s="30" t="s">
        <v>8</v>
      </c>
      <c r="I7" s="48"/>
      <c r="J7" s="48"/>
      <c r="K7" s="49"/>
      <c r="L7" s="27" t="s">
        <v>10</v>
      </c>
      <c r="T7" s="28"/>
    </row>
    <row r="8" spans="1:20" ht="20.399999999999999" customHeight="1" x14ac:dyDescent="0.2">
      <c r="A8" s="7"/>
      <c r="B8" s="54" t="s">
        <v>5</v>
      </c>
      <c r="C8" s="55"/>
      <c r="D8" s="53"/>
      <c r="E8" s="53"/>
      <c r="F8" s="53"/>
      <c r="G8" s="53"/>
      <c r="H8" s="30" t="s">
        <v>54</v>
      </c>
      <c r="I8" s="44"/>
      <c r="J8" s="44"/>
      <c r="K8" s="44"/>
      <c r="L8" s="45"/>
    </row>
    <row r="9" spans="1:20" ht="20.399999999999999" customHeight="1" x14ac:dyDescent="0.2">
      <c r="A9" s="7"/>
      <c r="B9" s="39" t="s">
        <v>3</v>
      </c>
      <c r="C9" s="40"/>
      <c r="D9" s="50"/>
      <c r="E9" s="50"/>
      <c r="F9" s="50"/>
      <c r="G9" s="50"/>
      <c r="H9" s="30" t="s">
        <v>6</v>
      </c>
      <c r="I9" s="44"/>
      <c r="J9" s="44"/>
      <c r="K9" s="44"/>
      <c r="L9" s="45"/>
    </row>
    <row r="10" spans="1:20" ht="20.399999999999999" customHeight="1" x14ac:dyDescent="0.2">
      <c r="A10" s="7"/>
      <c r="B10" s="24"/>
      <c r="C10" s="36" t="s">
        <v>53</v>
      </c>
      <c r="D10" s="36"/>
      <c r="E10" s="36"/>
      <c r="F10" s="36"/>
      <c r="G10" s="36"/>
      <c r="H10" s="36"/>
      <c r="I10" s="36"/>
      <c r="J10" s="36"/>
      <c r="K10" s="36"/>
      <c r="L10" s="37"/>
    </row>
    <row r="11" spans="1:20" ht="17.399999999999999" customHeight="1" x14ac:dyDescent="0.2"/>
    <row r="12" spans="1:20" ht="17.399999999999999" customHeight="1" x14ac:dyDescent="0.2">
      <c r="A12" s="5" t="s">
        <v>13</v>
      </c>
    </row>
    <row r="13" spans="1:20" ht="16.2" customHeight="1" x14ac:dyDescent="0.2">
      <c r="B13" s="56" t="s">
        <v>12</v>
      </c>
      <c r="C13" s="57"/>
      <c r="D13" s="57"/>
      <c r="E13" s="57"/>
      <c r="F13" s="57"/>
      <c r="G13" s="57"/>
      <c r="H13" s="57"/>
      <c r="I13" s="57"/>
      <c r="J13" s="57"/>
      <c r="K13" s="57"/>
      <c r="L13" s="58"/>
    </row>
    <row r="14" spans="1:20" ht="25.8" customHeight="1" x14ac:dyDescent="0.2">
      <c r="B14" s="59"/>
      <c r="C14" s="59"/>
      <c r="D14" s="59"/>
      <c r="E14" s="59"/>
      <c r="F14" s="59"/>
      <c r="G14" s="59"/>
      <c r="H14" s="59"/>
      <c r="I14" s="59"/>
      <c r="J14" s="59"/>
      <c r="K14" s="59"/>
      <c r="L14" s="59"/>
    </row>
    <row r="15" spans="1:20" ht="16.2" customHeight="1" x14ac:dyDescent="0.2">
      <c r="B15" s="60" t="s">
        <v>16</v>
      </c>
      <c r="C15" s="61"/>
      <c r="D15" s="61"/>
      <c r="E15" s="61"/>
      <c r="F15" s="61"/>
      <c r="G15" s="61"/>
      <c r="H15" s="61"/>
      <c r="I15" s="61"/>
      <c r="J15" s="61"/>
      <c r="K15" s="61"/>
      <c r="L15" s="62"/>
    </row>
    <row r="16" spans="1:20" ht="26.4" customHeight="1" x14ac:dyDescent="0.2">
      <c r="B16" s="59"/>
      <c r="C16" s="59"/>
      <c r="D16" s="59"/>
      <c r="E16" s="59"/>
      <c r="F16" s="59"/>
      <c r="G16" s="59"/>
      <c r="H16" s="59"/>
      <c r="I16" s="59"/>
      <c r="J16" s="59"/>
      <c r="K16" s="59"/>
      <c r="L16" s="59"/>
    </row>
    <row r="17" spans="1:17" ht="16.2" customHeight="1" x14ac:dyDescent="0.2">
      <c r="B17" s="60" t="s">
        <v>17</v>
      </c>
      <c r="C17" s="61"/>
      <c r="D17" s="61"/>
      <c r="E17" s="61"/>
      <c r="F17" s="61"/>
      <c r="G17" s="61"/>
      <c r="H17" s="61"/>
      <c r="I17" s="61"/>
      <c r="J17" s="61"/>
      <c r="K17" s="61"/>
      <c r="L17" s="62"/>
      <c r="M17" s="31"/>
      <c r="N17" s="31"/>
      <c r="O17" s="31"/>
      <c r="P17" s="31"/>
      <c r="Q17" s="31"/>
    </row>
    <row r="18" spans="1:17" ht="27.6" customHeight="1" x14ac:dyDescent="0.2">
      <c r="B18" s="59"/>
      <c r="C18" s="59"/>
      <c r="D18" s="59"/>
      <c r="E18" s="59"/>
      <c r="F18" s="59"/>
      <c r="G18" s="59"/>
      <c r="H18" s="59"/>
      <c r="I18" s="59"/>
      <c r="J18" s="59"/>
      <c r="K18" s="59"/>
      <c r="L18" s="59"/>
      <c r="M18" s="31"/>
      <c r="N18" s="31"/>
      <c r="O18" s="31"/>
      <c r="P18" s="31"/>
      <c r="Q18" s="31"/>
    </row>
    <row r="19" spans="1:17" ht="16.2" customHeight="1" x14ac:dyDescent="0.2">
      <c r="B19" s="60" t="s">
        <v>18</v>
      </c>
      <c r="C19" s="61"/>
      <c r="D19" s="61"/>
      <c r="E19" s="61"/>
      <c r="F19" s="61"/>
      <c r="G19" s="61"/>
      <c r="H19" s="61"/>
      <c r="I19" s="61"/>
      <c r="J19" s="61"/>
      <c r="K19" s="61"/>
      <c r="L19" s="62"/>
      <c r="M19" s="31"/>
      <c r="N19" s="31"/>
      <c r="O19" s="31"/>
      <c r="P19" s="31"/>
      <c r="Q19" s="31"/>
    </row>
    <row r="20" spans="1:17" ht="20.399999999999999" customHeight="1" x14ac:dyDescent="0.2">
      <c r="B20" s="67"/>
      <c r="C20" s="67"/>
      <c r="D20" s="67"/>
      <c r="E20" s="67"/>
      <c r="F20" s="67"/>
      <c r="G20" s="67"/>
      <c r="H20" s="67"/>
      <c r="I20" s="67"/>
      <c r="J20" s="67"/>
      <c r="K20" s="67"/>
      <c r="L20" s="67"/>
      <c r="M20" s="31"/>
      <c r="N20" s="31"/>
      <c r="O20" s="31"/>
      <c r="P20" s="31"/>
      <c r="Q20" s="31"/>
    </row>
    <row r="21" spans="1:17" ht="34.200000000000003" customHeight="1" x14ac:dyDescent="0.2">
      <c r="B21" s="68"/>
      <c r="C21" s="68"/>
      <c r="D21" s="68"/>
      <c r="E21" s="68"/>
      <c r="F21" s="68"/>
      <c r="G21" s="68"/>
      <c r="H21" s="68"/>
      <c r="I21" s="68"/>
      <c r="J21" s="68"/>
      <c r="K21" s="68"/>
      <c r="L21" s="68"/>
      <c r="M21" s="31"/>
      <c r="N21" s="31"/>
      <c r="O21" s="31"/>
      <c r="P21" s="31"/>
      <c r="Q21" s="31"/>
    </row>
    <row r="22" spans="1:17" ht="16.2" customHeight="1" x14ac:dyDescent="0.2">
      <c r="B22" s="71" t="s">
        <v>19</v>
      </c>
      <c r="C22" s="72"/>
      <c r="D22" s="72"/>
      <c r="E22" s="72"/>
      <c r="F22" s="72"/>
      <c r="G22" s="72"/>
      <c r="H22" s="72"/>
      <c r="I22" s="72"/>
      <c r="J22" s="72"/>
      <c r="K22" s="72"/>
      <c r="L22" s="73"/>
      <c r="M22" s="31"/>
      <c r="N22" s="31"/>
      <c r="O22" s="31"/>
      <c r="P22" s="31"/>
      <c r="Q22" s="31"/>
    </row>
    <row r="23" spans="1:17" ht="20.399999999999999" customHeight="1" x14ac:dyDescent="0.2">
      <c r="B23" s="67"/>
      <c r="C23" s="67"/>
      <c r="D23" s="67"/>
      <c r="E23" s="67"/>
      <c r="F23" s="67"/>
      <c r="G23" s="67"/>
      <c r="H23" s="67"/>
      <c r="I23" s="67"/>
      <c r="J23" s="67"/>
      <c r="K23" s="67"/>
      <c r="L23" s="67"/>
      <c r="M23" s="31"/>
      <c r="N23" s="31"/>
      <c r="O23" s="31"/>
      <c r="P23" s="31"/>
      <c r="Q23" s="31"/>
    </row>
    <row r="24" spans="1:17" ht="7.2" customHeight="1" x14ac:dyDescent="0.2">
      <c r="B24" s="69"/>
      <c r="C24" s="69"/>
      <c r="D24" s="69"/>
      <c r="E24" s="69"/>
      <c r="F24" s="69"/>
      <c r="G24" s="69"/>
      <c r="H24" s="69"/>
      <c r="I24" s="69"/>
      <c r="J24" s="69"/>
      <c r="K24" s="69"/>
      <c r="L24" s="69"/>
      <c r="M24" s="31"/>
      <c r="N24" s="31"/>
      <c r="O24" s="31"/>
      <c r="P24" s="31"/>
      <c r="Q24" s="31"/>
    </row>
    <row r="25" spans="1:17" ht="16.2" customHeight="1" x14ac:dyDescent="0.2">
      <c r="B25" s="60" t="s">
        <v>20</v>
      </c>
      <c r="C25" s="61"/>
      <c r="D25" s="61"/>
      <c r="E25" s="61"/>
      <c r="F25" s="61"/>
      <c r="G25" s="61"/>
      <c r="H25" s="61"/>
      <c r="I25" s="61"/>
      <c r="J25" s="61"/>
      <c r="K25" s="61"/>
      <c r="L25" s="62"/>
      <c r="M25" s="31"/>
      <c r="N25" s="31"/>
      <c r="O25" s="31"/>
      <c r="P25" s="31"/>
      <c r="Q25" s="31"/>
    </row>
    <row r="26" spans="1:17" ht="20.399999999999999" customHeight="1" x14ac:dyDescent="0.2">
      <c r="B26" s="67"/>
      <c r="C26" s="67"/>
      <c r="D26" s="67"/>
      <c r="E26" s="67"/>
      <c r="F26" s="67"/>
      <c r="G26" s="67"/>
      <c r="H26" s="67"/>
      <c r="I26" s="67"/>
      <c r="J26" s="67"/>
      <c r="K26" s="67"/>
      <c r="L26" s="67"/>
      <c r="M26" s="31"/>
      <c r="N26" s="31"/>
      <c r="O26" s="31"/>
      <c r="P26" s="31"/>
      <c r="Q26" s="31"/>
    </row>
    <row r="27" spans="1:17" ht="6" customHeight="1" x14ac:dyDescent="0.2">
      <c r="B27" s="69"/>
      <c r="C27" s="69"/>
      <c r="D27" s="69"/>
      <c r="E27" s="69"/>
      <c r="F27" s="69"/>
      <c r="G27" s="69"/>
      <c r="H27" s="69"/>
      <c r="I27" s="69"/>
      <c r="J27" s="69"/>
      <c r="K27" s="69"/>
      <c r="L27" s="69"/>
      <c r="M27" s="31"/>
      <c r="N27" s="31"/>
      <c r="O27" s="31"/>
      <c r="P27" s="31"/>
      <c r="Q27" s="31"/>
    </row>
    <row r="28" spans="1:17" ht="16.2" customHeight="1" x14ac:dyDescent="0.2">
      <c r="B28" s="60" t="s">
        <v>21</v>
      </c>
      <c r="C28" s="61"/>
      <c r="D28" s="61"/>
      <c r="E28" s="61"/>
      <c r="F28" s="61"/>
      <c r="G28" s="61"/>
      <c r="H28" s="61"/>
      <c r="I28" s="61"/>
      <c r="J28" s="61"/>
      <c r="K28" s="61"/>
      <c r="L28" s="62"/>
      <c r="M28" s="31"/>
      <c r="N28" s="31"/>
      <c r="O28" s="31"/>
      <c r="P28" s="31"/>
      <c r="Q28" s="31"/>
    </row>
    <row r="29" spans="1:17" ht="20.399999999999999" customHeight="1" x14ac:dyDescent="0.2">
      <c r="B29" s="67"/>
      <c r="C29" s="67"/>
      <c r="D29" s="67"/>
      <c r="E29" s="67"/>
      <c r="F29" s="67"/>
      <c r="G29" s="67"/>
      <c r="H29" s="67"/>
      <c r="I29" s="67"/>
      <c r="J29" s="67"/>
      <c r="K29" s="67"/>
      <c r="L29" s="67"/>
      <c r="M29" s="31"/>
      <c r="N29" s="31"/>
      <c r="O29" s="31"/>
      <c r="P29" s="31"/>
      <c r="Q29" s="31"/>
    </row>
    <row r="30" spans="1:17" ht="6" customHeight="1" x14ac:dyDescent="0.2">
      <c r="B30" s="70"/>
      <c r="C30" s="70"/>
      <c r="D30" s="70"/>
      <c r="E30" s="70"/>
      <c r="F30" s="70"/>
      <c r="G30" s="70"/>
      <c r="H30" s="70"/>
      <c r="I30" s="70"/>
      <c r="J30" s="70"/>
      <c r="K30" s="70"/>
      <c r="L30" s="70"/>
      <c r="M30" s="31"/>
      <c r="N30" s="31"/>
      <c r="O30" s="31"/>
      <c r="P30" s="31"/>
      <c r="Q30" s="31"/>
    </row>
    <row r="31" spans="1:17" ht="17.399999999999999" customHeight="1" x14ac:dyDescent="0.2">
      <c r="M31" s="31"/>
      <c r="N31" s="31"/>
      <c r="O31" s="31"/>
      <c r="P31" s="31"/>
      <c r="Q31" s="31"/>
    </row>
    <row r="32" spans="1:17" ht="17.399999999999999" customHeight="1" x14ac:dyDescent="0.2">
      <c r="A32" s="5" t="s">
        <v>14</v>
      </c>
      <c r="M32" s="31"/>
      <c r="N32" s="31"/>
      <c r="O32" s="31"/>
      <c r="P32" s="31"/>
      <c r="Q32" s="31"/>
    </row>
    <row r="33" spans="1:24" ht="24.6" customHeight="1" x14ac:dyDescent="0.2">
      <c r="B33" s="8"/>
      <c r="C33" s="5" t="s">
        <v>31</v>
      </c>
    </row>
    <row r="34" spans="1:24" ht="24.6" customHeight="1" x14ac:dyDescent="0.2">
      <c r="B34" s="56" t="s">
        <v>57</v>
      </c>
      <c r="C34" s="57"/>
      <c r="D34" s="57"/>
      <c r="E34" s="57"/>
      <c r="F34" s="57"/>
      <c r="G34" s="57"/>
      <c r="H34" s="57"/>
      <c r="I34" s="57"/>
      <c r="J34" s="57"/>
      <c r="K34" s="57"/>
      <c r="L34" s="58"/>
    </row>
    <row r="35" spans="1:24" ht="33" customHeight="1" x14ac:dyDescent="0.2">
      <c r="B35" s="74" t="s">
        <v>15</v>
      </c>
      <c r="C35" s="75"/>
      <c r="D35" s="75"/>
      <c r="E35" s="75"/>
      <c r="F35" s="75"/>
      <c r="G35" s="75"/>
      <c r="H35" s="75"/>
      <c r="I35" s="75"/>
      <c r="J35" s="75"/>
      <c r="K35" s="75"/>
      <c r="L35" s="76"/>
    </row>
    <row r="36" spans="1:24" ht="33" customHeight="1" x14ac:dyDescent="0.2">
      <c r="B36" s="74" t="s">
        <v>61</v>
      </c>
      <c r="C36" s="75"/>
      <c r="D36" s="75"/>
      <c r="E36" s="75"/>
      <c r="F36" s="75"/>
      <c r="G36" s="75"/>
      <c r="H36" s="75"/>
      <c r="I36" s="75"/>
      <c r="J36" s="75"/>
      <c r="K36" s="75"/>
      <c r="L36" s="76"/>
    </row>
    <row r="37" spans="1:24" ht="54.6" customHeight="1" x14ac:dyDescent="0.2">
      <c r="B37" s="74" t="s">
        <v>58</v>
      </c>
      <c r="C37" s="75"/>
      <c r="D37" s="75"/>
      <c r="E37" s="75"/>
      <c r="F37" s="75"/>
      <c r="G37" s="75"/>
      <c r="H37" s="75"/>
      <c r="I37" s="75"/>
      <c r="J37" s="75"/>
      <c r="K37" s="75"/>
      <c r="L37" s="76"/>
    </row>
    <row r="38" spans="1:24" ht="31.2" customHeight="1" x14ac:dyDescent="0.2">
      <c r="B38" s="74" t="s">
        <v>59</v>
      </c>
      <c r="C38" s="75"/>
      <c r="D38" s="75"/>
      <c r="E38" s="75"/>
      <c r="F38" s="75"/>
      <c r="G38" s="75"/>
      <c r="H38" s="75"/>
      <c r="I38" s="75"/>
      <c r="J38" s="75"/>
      <c r="K38" s="75"/>
      <c r="L38" s="76"/>
    </row>
    <row r="39" spans="1:24" ht="25.2" customHeight="1" x14ac:dyDescent="0.2">
      <c r="B39" s="63" t="s">
        <v>60</v>
      </c>
      <c r="C39" s="64"/>
      <c r="D39" s="64"/>
      <c r="E39" s="64"/>
      <c r="F39" s="64"/>
      <c r="G39" s="64"/>
      <c r="H39" s="64"/>
      <c r="I39" s="64"/>
      <c r="J39" s="64"/>
      <c r="K39" s="64"/>
      <c r="L39" s="65"/>
    </row>
    <row r="40" spans="1:24" ht="18.600000000000001" customHeight="1" x14ac:dyDescent="0.2"/>
    <row r="41" spans="1:24" ht="17.399999999999999" customHeight="1" x14ac:dyDescent="0.2">
      <c r="A41" s="5" t="s">
        <v>22</v>
      </c>
      <c r="K41" s="66" t="s">
        <v>37</v>
      </c>
      <c r="L41" s="66"/>
    </row>
    <row r="42" spans="1:24" ht="32.4" customHeight="1" x14ac:dyDescent="0.2">
      <c r="B42" s="78" t="s">
        <v>23</v>
      </c>
      <c r="C42" s="78"/>
      <c r="D42" s="78"/>
      <c r="E42" s="78" t="s">
        <v>24</v>
      </c>
      <c r="F42" s="78"/>
      <c r="G42" s="77" t="s">
        <v>51</v>
      </c>
      <c r="H42" s="77"/>
      <c r="I42" s="78"/>
      <c r="J42" s="77" t="s">
        <v>52</v>
      </c>
      <c r="K42" s="78"/>
      <c r="L42" s="78"/>
    </row>
    <row r="43" spans="1:24" ht="32.4" customHeight="1" x14ac:dyDescent="0.2">
      <c r="B43" s="114" t="s">
        <v>62</v>
      </c>
      <c r="C43" s="115"/>
      <c r="D43" s="129"/>
      <c r="E43" s="79" t="s">
        <v>25</v>
      </c>
      <c r="F43" s="80"/>
      <c r="G43" s="133"/>
      <c r="H43" s="134"/>
      <c r="I43" s="9" t="s">
        <v>32</v>
      </c>
      <c r="J43" s="106"/>
      <c r="K43" s="107"/>
      <c r="L43" s="108"/>
      <c r="M43" s="1" t="b">
        <v>0</v>
      </c>
      <c r="N43" s="3" t="b">
        <f>AND(M43=TRUE,M44=FALSE,M45=FALSE,M46=FALSE)</f>
        <v>0</v>
      </c>
    </row>
    <row r="44" spans="1:24" ht="32.4" customHeight="1" x14ac:dyDescent="0.2">
      <c r="B44" s="116"/>
      <c r="C44" s="117"/>
      <c r="D44" s="130"/>
      <c r="E44" s="94" t="s">
        <v>26</v>
      </c>
      <c r="F44" s="95"/>
      <c r="G44" s="81"/>
      <c r="H44" s="82"/>
      <c r="I44" s="10" t="s">
        <v>32</v>
      </c>
      <c r="J44" s="109"/>
      <c r="K44" s="110"/>
      <c r="L44" s="111"/>
      <c r="M44" s="1" t="b">
        <v>0</v>
      </c>
      <c r="N44" s="3" t="b">
        <f>AND(M43=FALSE,M44=TRUE,M45=FALSE,M46=FALSE)</f>
        <v>0</v>
      </c>
    </row>
    <row r="45" spans="1:24" ht="32.4" customHeight="1" x14ac:dyDescent="0.2">
      <c r="B45" s="116"/>
      <c r="C45" s="117"/>
      <c r="D45" s="130"/>
      <c r="E45" s="95" t="s">
        <v>27</v>
      </c>
      <c r="F45" s="95"/>
      <c r="G45" s="81"/>
      <c r="H45" s="82"/>
      <c r="I45" s="10" t="s">
        <v>32</v>
      </c>
      <c r="J45" s="109"/>
      <c r="K45" s="110"/>
      <c r="L45" s="111"/>
      <c r="M45" s="2" t="b">
        <v>0</v>
      </c>
      <c r="N45" s="3" t="b">
        <f>AND(M43=FALSE,M44=TRUE,M45=FALSE=M46=TRUE)</f>
        <v>0</v>
      </c>
      <c r="O45" s="33"/>
    </row>
    <row r="46" spans="1:24" ht="32.4" customHeight="1" x14ac:dyDescent="0.2">
      <c r="B46" s="116"/>
      <c r="C46" s="117"/>
      <c r="D46" s="130"/>
      <c r="E46" s="95" t="s">
        <v>28</v>
      </c>
      <c r="F46" s="95"/>
      <c r="G46" s="81"/>
      <c r="H46" s="82"/>
      <c r="I46" s="10" t="s">
        <v>32</v>
      </c>
      <c r="J46" s="109"/>
      <c r="K46" s="110"/>
      <c r="L46" s="111"/>
      <c r="M46" s="2" t="b">
        <v>0</v>
      </c>
      <c r="N46" s="4" t="b">
        <f>AND(M43=TRUE,M44=FALSE,M45=FALSE,M46=TRUE)</f>
        <v>0</v>
      </c>
      <c r="O46" s="33"/>
    </row>
    <row r="47" spans="1:24" ht="32.4" customHeight="1" x14ac:dyDescent="0.2">
      <c r="B47" s="116"/>
      <c r="C47" s="117"/>
      <c r="D47" s="130"/>
      <c r="E47" s="87" t="s">
        <v>29</v>
      </c>
      <c r="F47" s="87"/>
      <c r="G47" s="88"/>
      <c r="H47" s="89"/>
      <c r="I47" s="11" t="s">
        <v>32</v>
      </c>
      <c r="J47" s="109"/>
      <c r="K47" s="110"/>
      <c r="L47" s="111"/>
      <c r="M47" s="2"/>
      <c r="N47" s="4" t="b">
        <f>AND(M43=FALSE,M44=FALSE,M45=TRUE,M46=TRUE)</f>
        <v>0</v>
      </c>
      <c r="O47" s="33"/>
      <c r="X47" s="31"/>
    </row>
    <row r="48" spans="1:24" ht="32.4" customHeight="1" x14ac:dyDescent="0.2">
      <c r="B48" s="116"/>
      <c r="C48" s="117"/>
      <c r="D48" s="117"/>
      <c r="E48" s="90" t="s">
        <v>30</v>
      </c>
      <c r="F48" s="90"/>
      <c r="G48" s="85">
        <f>SUM(G43:H47)</f>
        <v>0</v>
      </c>
      <c r="H48" s="86"/>
      <c r="I48" s="12" t="s">
        <v>32</v>
      </c>
      <c r="J48" s="85">
        <f>IF(N43=TRUE,MIN(N48,ROUNDDOWN(G48/2,0)),IF(N44=TRUE,MIN(O48,ROUNDDOWN(G48/2,0)),IF(N45=TRUE,MIN(O48,ROUNDDOWN(G48/2,0)),IF(N46=TRUE,MIN(Q48,ROUNDDOWN(G48/2,0)),IF(N47=TRUE,MIN(R48,ROUNDDOWN(G48/2,0)),)))))</f>
        <v>0</v>
      </c>
      <c r="K48" s="86"/>
      <c r="L48" s="12" t="s">
        <v>32</v>
      </c>
      <c r="M48" s="1" t="s">
        <v>39</v>
      </c>
      <c r="N48" s="3">
        <v>150000</v>
      </c>
      <c r="O48" s="3">
        <v>200000</v>
      </c>
      <c r="P48" s="3">
        <v>100000</v>
      </c>
      <c r="Q48" s="3">
        <v>50000</v>
      </c>
      <c r="R48" s="34">
        <v>25000</v>
      </c>
    </row>
    <row r="49" spans="2:16" ht="32.4" customHeight="1" x14ac:dyDescent="0.2">
      <c r="B49" s="116"/>
      <c r="C49" s="117"/>
      <c r="D49" s="117"/>
      <c r="E49" s="96" t="s">
        <v>42</v>
      </c>
      <c r="F49" s="96"/>
      <c r="G49" s="83"/>
      <c r="H49" s="84"/>
      <c r="I49" s="13" t="s">
        <v>10</v>
      </c>
      <c r="J49" s="109"/>
      <c r="K49" s="110"/>
      <c r="L49" s="111"/>
      <c r="M49" s="1" t="b">
        <f>AND(M43=TRUE,M44=FALSE,M45=FALSE)</f>
        <v>0</v>
      </c>
    </row>
    <row r="50" spans="2:16" ht="32.4" customHeight="1" x14ac:dyDescent="0.2">
      <c r="B50" s="116"/>
      <c r="C50" s="117"/>
      <c r="D50" s="117"/>
      <c r="E50" s="87" t="s">
        <v>43</v>
      </c>
      <c r="F50" s="87"/>
      <c r="G50" s="88"/>
      <c r="H50" s="89"/>
      <c r="I50" s="11" t="s">
        <v>10</v>
      </c>
      <c r="J50" s="109"/>
      <c r="K50" s="110"/>
      <c r="L50" s="111"/>
      <c r="M50" s="1" t="b">
        <f>AND(M43=FALSE,M44=TRUE,M45=FALSE)</f>
        <v>0</v>
      </c>
    </row>
    <row r="51" spans="2:16" ht="32.4" customHeight="1" x14ac:dyDescent="0.2">
      <c r="B51" s="116"/>
      <c r="C51" s="117"/>
      <c r="D51" s="117"/>
      <c r="E51" s="90" t="s">
        <v>30</v>
      </c>
      <c r="F51" s="90"/>
      <c r="G51" s="85">
        <f>SUM(G49:H50)</f>
        <v>0</v>
      </c>
      <c r="H51" s="86"/>
      <c r="I51" s="12" t="s">
        <v>10</v>
      </c>
      <c r="J51" s="85">
        <f>IF(M49=TRUE,MIN(O51,ROUNDDOWN(G51/2,0)),IF(M50=TRUE,MIN(N51,ROUNDDOWN(G51/2,0)),))</f>
        <v>0</v>
      </c>
      <c r="K51" s="86"/>
      <c r="L51" s="12" t="s">
        <v>10</v>
      </c>
      <c r="M51" s="1" t="s">
        <v>40</v>
      </c>
      <c r="N51" s="3">
        <v>75000</v>
      </c>
      <c r="O51" s="3">
        <v>25000</v>
      </c>
    </row>
    <row r="52" spans="2:16" ht="32.4" customHeight="1" x14ac:dyDescent="0.2">
      <c r="B52" s="116"/>
      <c r="C52" s="117"/>
      <c r="D52" s="130"/>
      <c r="E52" s="96" t="s">
        <v>45</v>
      </c>
      <c r="F52" s="96"/>
      <c r="G52" s="83"/>
      <c r="H52" s="84"/>
      <c r="I52" s="13" t="s">
        <v>32</v>
      </c>
      <c r="J52" s="109"/>
      <c r="K52" s="110"/>
      <c r="L52" s="111"/>
      <c r="M52" s="1" t="b">
        <f>AND(M43=TRUE,M44=FALSE,M45=FALSE)</f>
        <v>0</v>
      </c>
    </row>
    <row r="53" spans="2:16" ht="32.4" customHeight="1" x14ac:dyDescent="0.2">
      <c r="B53" s="116"/>
      <c r="C53" s="117"/>
      <c r="D53" s="130"/>
      <c r="E53" s="87" t="s">
        <v>41</v>
      </c>
      <c r="F53" s="87"/>
      <c r="G53" s="88"/>
      <c r="H53" s="89"/>
      <c r="I53" s="11" t="s">
        <v>32</v>
      </c>
      <c r="J53" s="109"/>
      <c r="K53" s="110"/>
      <c r="L53" s="111"/>
      <c r="M53" s="1" t="b">
        <f>AND(M43=FALSE,M44=TRUE,M45=FALSE)</f>
        <v>0</v>
      </c>
    </row>
    <row r="54" spans="2:16" ht="32.4" customHeight="1" thickBot="1" x14ac:dyDescent="0.25">
      <c r="B54" s="116"/>
      <c r="C54" s="117"/>
      <c r="D54" s="117"/>
      <c r="E54" s="141" t="s">
        <v>30</v>
      </c>
      <c r="F54" s="141"/>
      <c r="G54" s="142">
        <f>SUM(G52:H53)</f>
        <v>0</v>
      </c>
      <c r="H54" s="143"/>
      <c r="I54" s="14" t="s">
        <v>10</v>
      </c>
      <c r="J54" s="142">
        <f>IF(M52=TRUE,MIN(O54,ROUNDDOWN(G54/2,0)),IF(M53=TRUE,MIN(N54,ROUNDDOWN(G54/2,0)),))</f>
        <v>0</v>
      </c>
      <c r="K54" s="143"/>
      <c r="L54" s="14" t="s">
        <v>10</v>
      </c>
      <c r="M54" s="1" t="s">
        <v>40</v>
      </c>
      <c r="N54" s="3">
        <v>75000</v>
      </c>
      <c r="O54" s="35">
        <v>25000</v>
      </c>
    </row>
    <row r="55" spans="2:16" ht="32.4" customHeight="1" thickBot="1" x14ac:dyDescent="0.25">
      <c r="B55" s="131"/>
      <c r="C55" s="132"/>
      <c r="D55" s="132"/>
      <c r="E55" s="92" t="s">
        <v>48</v>
      </c>
      <c r="F55" s="93"/>
      <c r="G55" s="99">
        <f>SUM(G48+G51+G54)</f>
        <v>0</v>
      </c>
      <c r="H55" s="100"/>
      <c r="I55" s="15" t="s">
        <v>32</v>
      </c>
      <c r="J55" s="99">
        <f>ROUNDDOWN(J48+J51+J54,-3)</f>
        <v>0</v>
      </c>
      <c r="K55" s="100"/>
      <c r="L55" s="16" t="s">
        <v>32</v>
      </c>
      <c r="O55" s="35"/>
    </row>
    <row r="56" spans="2:16" ht="32.4" customHeight="1" x14ac:dyDescent="0.2">
      <c r="B56" s="135" t="s">
        <v>44</v>
      </c>
      <c r="C56" s="136"/>
      <c r="D56" s="136"/>
      <c r="E56" s="146" t="s">
        <v>33</v>
      </c>
      <c r="F56" s="147"/>
      <c r="G56" s="103"/>
      <c r="H56" s="104"/>
      <c r="I56" s="17" t="s">
        <v>32</v>
      </c>
      <c r="J56" s="125">
        <f>MIN(N56,ROUNDDOWN(G56/2,0))</f>
        <v>0</v>
      </c>
      <c r="K56" s="126"/>
      <c r="L56" s="18" t="s">
        <v>10</v>
      </c>
      <c r="M56" s="1" t="s">
        <v>40</v>
      </c>
      <c r="N56" s="3">
        <v>50000</v>
      </c>
    </row>
    <row r="57" spans="2:16" ht="32.4" customHeight="1" x14ac:dyDescent="0.2">
      <c r="B57" s="137"/>
      <c r="C57" s="138"/>
      <c r="D57" s="138"/>
      <c r="E57" s="94" t="s">
        <v>34</v>
      </c>
      <c r="F57" s="95"/>
      <c r="G57" s="81"/>
      <c r="H57" s="82"/>
      <c r="I57" s="10" t="s">
        <v>32</v>
      </c>
      <c r="J57" s="127">
        <f>MIN(N57,ROUNDDOWN(G57/2,0))</f>
        <v>0</v>
      </c>
      <c r="K57" s="128"/>
      <c r="L57" s="19" t="s">
        <v>10</v>
      </c>
      <c r="M57" s="1" t="s">
        <v>40</v>
      </c>
      <c r="N57" s="3">
        <v>50000</v>
      </c>
    </row>
    <row r="58" spans="2:16" ht="32.4" customHeight="1" thickBot="1" x14ac:dyDescent="0.25">
      <c r="B58" s="137"/>
      <c r="C58" s="138"/>
      <c r="D58" s="138"/>
      <c r="E58" s="118" t="s">
        <v>55</v>
      </c>
      <c r="F58" s="119"/>
      <c r="G58" s="101"/>
      <c r="H58" s="102"/>
      <c r="I58" s="20" t="s">
        <v>32</v>
      </c>
      <c r="J58" s="144">
        <f>MIN(N58,ROUNDDOWN(G58/2,0))</f>
        <v>0</v>
      </c>
      <c r="K58" s="145"/>
      <c r="L58" s="21" t="s">
        <v>10</v>
      </c>
      <c r="M58" s="1" t="s">
        <v>40</v>
      </c>
      <c r="N58" s="3">
        <v>50000</v>
      </c>
      <c r="O58" s="33"/>
      <c r="P58" s="35"/>
    </row>
    <row r="59" spans="2:16" ht="32.4" customHeight="1" thickBot="1" x14ac:dyDescent="0.25">
      <c r="B59" s="139"/>
      <c r="C59" s="140"/>
      <c r="D59" s="140"/>
      <c r="E59" s="92" t="s">
        <v>46</v>
      </c>
      <c r="F59" s="93"/>
      <c r="G59" s="99">
        <f>SUM(G56:H58)</f>
        <v>0</v>
      </c>
      <c r="H59" s="100"/>
      <c r="I59" s="15" t="s">
        <v>10</v>
      </c>
      <c r="J59" s="99">
        <f>ROUNDDOWN(J56+J57+J58,-3)</f>
        <v>0</v>
      </c>
      <c r="K59" s="100"/>
      <c r="L59" s="16" t="s">
        <v>10</v>
      </c>
      <c r="O59" s="35"/>
    </row>
    <row r="60" spans="2:16" ht="32.4" customHeight="1" thickBot="1" x14ac:dyDescent="0.25">
      <c r="B60" s="114" t="s">
        <v>56</v>
      </c>
      <c r="C60" s="115"/>
      <c r="D60" s="115"/>
      <c r="E60" s="91" t="s">
        <v>36</v>
      </c>
      <c r="F60" s="91"/>
      <c r="G60" s="101"/>
      <c r="H60" s="102"/>
      <c r="I60" s="32" t="s">
        <v>32</v>
      </c>
      <c r="J60" s="123">
        <f>MIN(N61,ROUNDDOWN(G60/2,0))</f>
        <v>0</v>
      </c>
      <c r="K60" s="124"/>
      <c r="L60" s="32" t="s">
        <v>32</v>
      </c>
      <c r="O60" s="35"/>
    </row>
    <row r="61" spans="2:16" ht="32.4" customHeight="1" thickBot="1" x14ac:dyDescent="0.25">
      <c r="B61" s="116"/>
      <c r="C61" s="117"/>
      <c r="D61" s="117"/>
      <c r="E61" s="112" t="s">
        <v>47</v>
      </c>
      <c r="F61" s="113"/>
      <c r="G61" s="98">
        <f>G60</f>
        <v>0</v>
      </c>
      <c r="H61" s="98"/>
      <c r="I61" s="22" t="s">
        <v>32</v>
      </c>
      <c r="J61" s="98">
        <f>ROUNDDOWN(J60,-3)</f>
        <v>0</v>
      </c>
      <c r="K61" s="98"/>
      <c r="L61" s="23" t="s">
        <v>32</v>
      </c>
      <c r="M61" s="2" t="s">
        <v>49</v>
      </c>
      <c r="N61" s="4">
        <v>200000</v>
      </c>
      <c r="O61" s="33"/>
    </row>
    <row r="62" spans="2:16" ht="32.4" customHeight="1" thickBot="1" x14ac:dyDescent="0.25">
      <c r="B62" s="120" t="s">
        <v>35</v>
      </c>
      <c r="C62" s="121"/>
      <c r="D62" s="121"/>
      <c r="E62" s="121"/>
      <c r="F62" s="122"/>
      <c r="G62" s="97">
        <f>G55+G59+G61</f>
        <v>0</v>
      </c>
      <c r="H62" s="97"/>
      <c r="I62" s="15" t="s">
        <v>32</v>
      </c>
      <c r="J62" s="97">
        <f>J55+J59+J61</f>
        <v>0</v>
      </c>
      <c r="K62" s="97"/>
      <c r="L62" s="16" t="s">
        <v>32</v>
      </c>
    </row>
    <row r="63" spans="2:16" x14ac:dyDescent="0.2">
      <c r="B63" s="105" t="s">
        <v>38</v>
      </c>
      <c r="C63" s="105"/>
      <c r="D63" s="105"/>
      <c r="E63" s="105"/>
      <c r="F63" s="105"/>
      <c r="G63" s="105"/>
      <c r="H63" s="105"/>
      <c r="I63" s="105"/>
      <c r="J63" s="105"/>
      <c r="K63" s="105"/>
      <c r="L63" s="105"/>
    </row>
    <row r="64" spans="2:16" ht="24.6" customHeight="1" x14ac:dyDescent="0.2"/>
    <row r="65" ht="24.6" customHeight="1" x14ac:dyDescent="0.2"/>
    <row r="66" ht="24.6" customHeight="1" x14ac:dyDescent="0.2"/>
    <row r="67" ht="24.6" customHeight="1" x14ac:dyDescent="0.2"/>
    <row r="68" ht="24.6" customHeight="1" x14ac:dyDescent="0.2"/>
    <row r="69" ht="24.6" customHeight="1" x14ac:dyDescent="0.2"/>
    <row r="70" ht="24.6" customHeight="1" x14ac:dyDescent="0.2"/>
    <row r="71" ht="24.6" customHeight="1" x14ac:dyDescent="0.2"/>
    <row r="72" ht="24.6" customHeight="1" x14ac:dyDescent="0.2"/>
    <row r="73" ht="24.6" customHeight="1" x14ac:dyDescent="0.2"/>
    <row r="74" ht="24.6" customHeight="1" x14ac:dyDescent="0.2"/>
    <row r="75" ht="24.6" customHeight="1" x14ac:dyDescent="0.2"/>
    <row r="76" ht="24.6" customHeight="1" x14ac:dyDescent="0.2"/>
    <row r="77" ht="24.6" customHeight="1" x14ac:dyDescent="0.2"/>
    <row r="78" ht="24.6" customHeight="1" x14ac:dyDescent="0.2"/>
    <row r="79" ht="24.6" customHeight="1" x14ac:dyDescent="0.2"/>
    <row r="80" ht="24.6" customHeight="1" x14ac:dyDescent="0.2"/>
    <row r="81" ht="24.6" customHeight="1" x14ac:dyDescent="0.2"/>
    <row r="82" ht="24.6" customHeight="1" x14ac:dyDescent="0.2"/>
    <row r="83" ht="24.6" customHeight="1" x14ac:dyDescent="0.2"/>
    <row r="84" ht="24.6" customHeight="1" x14ac:dyDescent="0.2"/>
    <row r="85" ht="24.6" customHeight="1" x14ac:dyDescent="0.2"/>
    <row r="86" ht="24.6" customHeight="1" x14ac:dyDescent="0.2"/>
    <row r="87" ht="24.6" customHeight="1" x14ac:dyDescent="0.2"/>
    <row r="88" ht="24.6" customHeight="1" x14ac:dyDescent="0.2"/>
    <row r="89" ht="24.6" customHeight="1" x14ac:dyDescent="0.2"/>
    <row r="90" ht="24.6" customHeight="1" x14ac:dyDescent="0.2"/>
    <row r="91" ht="24.6" customHeight="1" x14ac:dyDescent="0.2"/>
    <row r="92" ht="24.6" customHeight="1" x14ac:dyDescent="0.2"/>
    <row r="93" ht="24.6" customHeight="1" x14ac:dyDescent="0.2"/>
    <row r="94" ht="24.6" customHeight="1" x14ac:dyDescent="0.2"/>
    <row r="95" ht="24.6" customHeight="1" x14ac:dyDescent="0.2"/>
    <row r="96" ht="24.6" customHeight="1" x14ac:dyDescent="0.2"/>
    <row r="97" ht="24.6" customHeight="1" x14ac:dyDescent="0.2"/>
    <row r="98" ht="24.6" customHeight="1" x14ac:dyDescent="0.2"/>
    <row r="99" ht="24.6" customHeight="1" x14ac:dyDescent="0.2"/>
    <row r="100" ht="24.6" customHeight="1" x14ac:dyDescent="0.2"/>
    <row r="101" ht="24.6" customHeight="1" x14ac:dyDescent="0.2"/>
    <row r="102" ht="24.6" customHeight="1" x14ac:dyDescent="0.2"/>
    <row r="103" ht="24.6" customHeight="1" x14ac:dyDescent="0.2"/>
    <row r="104" ht="24.6" customHeight="1" x14ac:dyDescent="0.2"/>
    <row r="105" ht="24.6" customHeight="1" x14ac:dyDescent="0.2"/>
    <row r="106" ht="24.6" customHeight="1" x14ac:dyDescent="0.2"/>
    <row r="107" ht="24.6" customHeight="1" x14ac:dyDescent="0.2"/>
    <row r="108" ht="24.6" customHeight="1" x14ac:dyDescent="0.2"/>
    <row r="109" ht="24.6" customHeight="1" x14ac:dyDescent="0.2"/>
    <row r="110" ht="24.6" customHeight="1" x14ac:dyDescent="0.2"/>
    <row r="111" ht="24.6" customHeight="1" x14ac:dyDescent="0.2"/>
    <row r="112" ht="24.6" customHeight="1" x14ac:dyDescent="0.2"/>
    <row r="113" ht="24.6" customHeight="1" x14ac:dyDescent="0.2"/>
    <row r="114" ht="24.6" customHeight="1" x14ac:dyDescent="0.2"/>
    <row r="115" ht="24.6" customHeight="1" x14ac:dyDescent="0.2"/>
    <row r="116" ht="24.6" customHeight="1" x14ac:dyDescent="0.2"/>
    <row r="117" ht="24.6" customHeight="1" x14ac:dyDescent="0.2"/>
    <row r="118" ht="24.6" customHeight="1" x14ac:dyDescent="0.2"/>
    <row r="119" ht="24.6" customHeight="1" x14ac:dyDescent="0.2"/>
    <row r="120" ht="24.6" customHeight="1" x14ac:dyDescent="0.2"/>
    <row r="121" ht="24.6" customHeight="1" x14ac:dyDescent="0.2"/>
    <row r="122" ht="24.6" customHeight="1" x14ac:dyDescent="0.2"/>
    <row r="123" ht="24.6" customHeight="1" x14ac:dyDescent="0.2"/>
    <row r="124" ht="24.6" customHeight="1" x14ac:dyDescent="0.2"/>
    <row r="125" ht="24.6" customHeight="1" x14ac:dyDescent="0.2"/>
    <row r="126" ht="24.6" customHeight="1" x14ac:dyDescent="0.2"/>
    <row r="127" ht="24.6" customHeight="1" x14ac:dyDescent="0.2"/>
    <row r="128" ht="24.6" customHeight="1" x14ac:dyDescent="0.2"/>
    <row r="129" ht="24.6" customHeight="1" x14ac:dyDescent="0.2"/>
    <row r="130" ht="24.6" customHeight="1" x14ac:dyDescent="0.2"/>
    <row r="131" ht="24.6" customHeight="1" x14ac:dyDescent="0.2"/>
    <row r="132" ht="24.6" customHeight="1" x14ac:dyDescent="0.2"/>
    <row r="133" ht="24.6" customHeight="1" x14ac:dyDescent="0.2"/>
    <row r="134" ht="24.6" customHeight="1" x14ac:dyDescent="0.2"/>
    <row r="135" ht="24.6" customHeight="1" x14ac:dyDescent="0.2"/>
    <row r="136" ht="24.6" customHeight="1" x14ac:dyDescent="0.2"/>
    <row r="137" ht="24.6" customHeight="1" x14ac:dyDescent="0.2"/>
    <row r="138" ht="24.6" customHeight="1" x14ac:dyDescent="0.2"/>
    <row r="139" ht="24.6" customHeight="1" x14ac:dyDescent="0.2"/>
    <row r="140" ht="24.6" customHeight="1" x14ac:dyDescent="0.2"/>
    <row r="141" ht="24.6" customHeight="1" x14ac:dyDescent="0.2"/>
    <row r="142" ht="24.6" customHeight="1" x14ac:dyDescent="0.2"/>
    <row r="143" ht="24.6" customHeight="1" x14ac:dyDescent="0.2"/>
    <row r="144" ht="24.6" customHeight="1" x14ac:dyDescent="0.2"/>
    <row r="145" ht="24.6" customHeight="1" x14ac:dyDescent="0.2"/>
    <row r="146" ht="24.6" customHeight="1" x14ac:dyDescent="0.2"/>
    <row r="147" ht="24.6" customHeight="1" x14ac:dyDescent="0.2"/>
    <row r="148" ht="24.6" customHeight="1" x14ac:dyDescent="0.2"/>
    <row r="149" ht="24.6" customHeight="1" x14ac:dyDescent="0.2"/>
    <row r="150" ht="24.6" customHeight="1" x14ac:dyDescent="0.2"/>
    <row r="151" ht="24.6" customHeight="1" x14ac:dyDescent="0.2"/>
    <row r="152" ht="24.6" customHeight="1" x14ac:dyDescent="0.2"/>
    <row r="153" ht="24.6" customHeight="1" x14ac:dyDescent="0.2"/>
    <row r="154" ht="24.6" customHeight="1" x14ac:dyDescent="0.2"/>
    <row r="155" ht="24.6" customHeight="1" x14ac:dyDescent="0.2"/>
    <row r="156" ht="24.6" customHeight="1" x14ac:dyDescent="0.2"/>
    <row r="157" ht="24.6" customHeight="1" x14ac:dyDescent="0.2"/>
    <row r="158" ht="24.6" customHeight="1" x14ac:dyDescent="0.2"/>
    <row r="159" ht="24.6" customHeight="1" x14ac:dyDescent="0.2"/>
    <row r="160" ht="24.6" customHeight="1" x14ac:dyDescent="0.2"/>
    <row r="161" ht="24.6" customHeight="1" x14ac:dyDescent="0.2"/>
    <row r="162" ht="24.6" customHeight="1" x14ac:dyDescent="0.2"/>
    <row r="163" ht="24.6" customHeight="1" x14ac:dyDescent="0.2"/>
    <row r="164" ht="24.6" customHeight="1" x14ac:dyDescent="0.2"/>
  </sheetData>
  <sheetProtection algorithmName="SHA-512" hashValue="5A7h4pOINQxlQ5lgSfAzbxqkbR1q2m2XINc8fBsBHjGSvPB5j5B2KjVzlHRriyJlYxFQE/AFaC5zLl+vHVZpeQ==" saltValue="IlOU4oSjIRY/WxPA4Tpdmg==" spinCount="100000" sheet="1" objects="1" scenarios="1"/>
  <mergeCells count="97">
    <mergeCell ref="B42:D42"/>
    <mergeCell ref="B43:D55"/>
    <mergeCell ref="G43:H43"/>
    <mergeCell ref="G44:H44"/>
    <mergeCell ref="B56:D59"/>
    <mergeCell ref="E54:F54"/>
    <mergeCell ref="G54:H54"/>
    <mergeCell ref="E56:F56"/>
    <mergeCell ref="B63:L63"/>
    <mergeCell ref="J43:L47"/>
    <mergeCell ref="J52:L53"/>
    <mergeCell ref="E61:F61"/>
    <mergeCell ref="B60:D61"/>
    <mergeCell ref="J59:K59"/>
    <mergeCell ref="E57:F57"/>
    <mergeCell ref="G57:H57"/>
    <mergeCell ref="E58:F58"/>
    <mergeCell ref="G58:H58"/>
    <mergeCell ref="E59:F59"/>
    <mergeCell ref="G59:H59"/>
    <mergeCell ref="G47:H47"/>
    <mergeCell ref="G48:H48"/>
    <mergeCell ref="B62:F62"/>
    <mergeCell ref="J60:K60"/>
    <mergeCell ref="G62:H62"/>
    <mergeCell ref="J62:K62"/>
    <mergeCell ref="G61:H61"/>
    <mergeCell ref="J61:K61"/>
    <mergeCell ref="G53:H53"/>
    <mergeCell ref="G55:H55"/>
    <mergeCell ref="G60:H60"/>
    <mergeCell ref="G56:H56"/>
    <mergeCell ref="J56:K56"/>
    <mergeCell ref="J57:K57"/>
    <mergeCell ref="J54:K54"/>
    <mergeCell ref="J55:K55"/>
    <mergeCell ref="J58:K58"/>
    <mergeCell ref="E60:F60"/>
    <mergeCell ref="E53:F53"/>
    <mergeCell ref="E48:F48"/>
    <mergeCell ref="E55:F55"/>
    <mergeCell ref="E44:F44"/>
    <mergeCell ref="E45:F45"/>
    <mergeCell ref="E49:F49"/>
    <mergeCell ref="E46:F46"/>
    <mergeCell ref="E47:F47"/>
    <mergeCell ref="E52:F52"/>
    <mergeCell ref="J42:L42"/>
    <mergeCell ref="E43:F43"/>
    <mergeCell ref="G45:H45"/>
    <mergeCell ref="G46:H46"/>
    <mergeCell ref="G52:H52"/>
    <mergeCell ref="J51:K51"/>
    <mergeCell ref="E42:F42"/>
    <mergeCell ref="G42:I42"/>
    <mergeCell ref="E50:F50"/>
    <mergeCell ref="G50:H50"/>
    <mergeCell ref="E51:F51"/>
    <mergeCell ref="G51:H51"/>
    <mergeCell ref="G49:H49"/>
    <mergeCell ref="J48:K48"/>
    <mergeCell ref="J49:L50"/>
    <mergeCell ref="B19:L19"/>
    <mergeCell ref="B34:L34"/>
    <mergeCell ref="B35:L35"/>
    <mergeCell ref="B37:L37"/>
    <mergeCell ref="B38:L38"/>
    <mergeCell ref="B36:L36"/>
    <mergeCell ref="B39:L39"/>
    <mergeCell ref="K41:L41"/>
    <mergeCell ref="B20:L21"/>
    <mergeCell ref="B23:L24"/>
    <mergeCell ref="B26:L27"/>
    <mergeCell ref="B29:L30"/>
    <mergeCell ref="B28:L28"/>
    <mergeCell ref="B25:L25"/>
    <mergeCell ref="B22:L22"/>
    <mergeCell ref="B13:L13"/>
    <mergeCell ref="B14:L14"/>
    <mergeCell ref="B17:L17"/>
    <mergeCell ref="B18:L18"/>
    <mergeCell ref="B15:L15"/>
    <mergeCell ref="B16:L16"/>
    <mergeCell ref="C10:L10"/>
    <mergeCell ref="A3:L3"/>
    <mergeCell ref="B9:C9"/>
    <mergeCell ref="B6:C6"/>
    <mergeCell ref="B7:C7"/>
    <mergeCell ref="D7:G7"/>
    <mergeCell ref="I9:L9"/>
    <mergeCell ref="I6:K6"/>
    <mergeCell ref="I7:K7"/>
    <mergeCell ref="D9:G9"/>
    <mergeCell ref="D6:F6"/>
    <mergeCell ref="D8:G8"/>
    <mergeCell ref="B8:C8"/>
    <mergeCell ref="I8:L8"/>
  </mergeCells>
  <phoneticPr fontId="1"/>
  <pageMargins left="0.7" right="0.7" top="0.75" bottom="0.75" header="0.3" footer="0.3"/>
  <pageSetup paperSize="9" scale="97" orientation="portrait" r:id="rId1"/>
  <rowBreaks count="1" manualBreakCount="1">
    <brk id="39"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68580</xdr:colOff>
                    <xdr:row>32</xdr:row>
                    <xdr:rowOff>30480</xdr:rowOff>
                  </from>
                  <to>
                    <xdr:col>2</xdr:col>
                    <xdr:colOff>53340</xdr:colOff>
                    <xdr:row>32</xdr:row>
                    <xdr:rowOff>289560</xdr:rowOff>
                  </to>
                </anchor>
              </controlPr>
            </control>
          </mc:Choice>
        </mc:AlternateContent>
        <mc:AlternateContent xmlns:mc="http://schemas.openxmlformats.org/markup-compatibility/2006">
          <mc:Choice Requires="x14">
            <control shapeId="1036" r:id="rId5" name="Check Box 12">
              <controlPr locked="0" defaultSize="0" autoFill="0" autoLine="0" autoPict="0">
                <anchor moveWithCells="1">
                  <from>
                    <xdr:col>1</xdr:col>
                    <xdr:colOff>22860</xdr:colOff>
                    <xdr:row>45</xdr:row>
                    <xdr:rowOff>30480</xdr:rowOff>
                  </from>
                  <to>
                    <xdr:col>3</xdr:col>
                    <xdr:colOff>205740</xdr:colOff>
                    <xdr:row>45</xdr:row>
                    <xdr:rowOff>342900</xdr:rowOff>
                  </to>
                </anchor>
              </controlPr>
            </control>
          </mc:Choice>
        </mc:AlternateContent>
        <mc:AlternateContent xmlns:mc="http://schemas.openxmlformats.org/markup-compatibility/2006">
          <mc:Choice Requires="x14">
            <control shapeId="1038" r:id="rId6" name="Check Box 14">
              <controlPr locked="0" defaultSize="0" autoFill="0" autoLine="0" autoPict="0">
                <anchor moveWithCells="1">
                  <from>
                    <xdr:col>1</xdr:col>
                    <xdr:colOff>22860</xdr:colOff>
                    <xdr:row>46</xdr:row>
                    <xdr:rowOff>182880</xdr:rowOff>
                  </from>
                  <to>
                    <xdr:col>3</xdr:col>
                    <xdr:colOff>99060</xdr:colOff>
                    <xdr:row>47</xdr:row>
                    <xdr:rowOff>15240</xdr:rowOff>
                  </to>
                </anchor>
              </controlPr>
            </control>
          </mc:Choice>
        </mc:AlternateContent>
        <mc:AlternateContent xmlns:mc="http://schemas.openxmlformats.org/markup-compatibility/2006">
          <mc:Choice Requires="x14">
            <control shapeId="1045" r:id="rId7" name="Check Box 21">
              <controlPr locked="0" defaultSize="0" autoFill="0" autoLine="0" autoPict="0">
                <anchor moveWithCells="1">
                  <from>
                    <xdr:col>1</xdr:col>
                    <xdr:colOff>137160</xdr:colOff>
                    <xdr:row>47</xdr:row>
                    <xdr:rowOff>91440</xdr:rowOff>
                  </from>
                  <to>
                    <xdr:col>2</xdr:col>
                    <xdr:colOff>647700</xdr:colOff>
                    <xdr:row>48</xdr:row>
                    <xdr:rowOff>373380</xdr:rowOff>
                  </to>
                </anchor>
              </controlPr>
            </control>
          </mc:Choice>
        </mc:AlternateContent>
        <mc:AlternateContent xmlns:mc="http://schemas.openxmlformats.org/markup-compatibility/2006">
          <mc:Choice Requires="x14">
            <control shapeId="1047" r:id="rId8" name="Check Box 23">
              <controlPr defaultSize="0" autoFill="0" autoLine="0" autoPict="0">
                <anchor moveWithCells="1">
                  <from>
                    <xdr:col>1</xdr:col>
                    <xdr:colOff>38100</xdr:colOff>
                    <xdr:row>9</xdr:row>
                    <xdr:rowOff>0</xdr:rowOff>
                  </from>
                  <to>
                    <xdr:col>2</xdr:col>
                    <xdr:colOff>60960</xdr:colOff>
                    <xdr:row>9</xdr:row>
                    <xdr:rowOff>251460</xdr:rowOff>
                  </to>
                </anchor>
              </controlPr>
            </control>
          </mc:Choice>
        </mc:AlternateContent>
        <mc:AlternateContent xmlns:mc="http://schemas.openxmlformats.org/markup-compatibility/2006">
          <mc:Choice Requires="x14">
            <control shapeId="1049" r:id="rId9" name="Check Box 25">
              <controlPr locked="0" defaultSize="0" autoFill="0" autoLine="0" autoPict="0">
                <anchor moveWithCells="1">
                  <from>
                    <xdr:col>1</xdr:col>
                    <xdr:colOff>22860</xdr:colOff>
                    <xdr:row>45</xdr:row>
                    <xdr:rowOff>289560</xdr:rowOff>
                  </from>
                  <to>
                    <xdr:col>3</xdr:col>
                    <xdr:colOff>68580</xdr:colOff>
                    <xdr:row>46</xdr:row>
                    <xdr:rowOff>182880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2024-10-28T07:07:47Z</dcterms:modified>
</cp:coreProperties>
</file>