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7.1.1以降\特定業務委託契約\"/>
    </mc:Choice>
  </mc:AlternateContent>
  <bookViews>
    <workbookView xWindow="0" yWindow="0" windowWidth="24000" windowHeight="9936"/>
  </bookViews>
  <sheets>
    <sheet name="1" sheetId="1" r:id="rId1"/>
  </sheets>
  <definedNames>
    <definedName name="_xlnm.Print_Area" localSheetId="0">'1'!$A$1:$U$39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P20" i="1" l="1"/>
  <c r="M19" i="1" l="1"/>
  <c r="P19" i="1"/>
  <c r="AB27" i="1"/>
  <c r="AB25" i="1"/>
  <c r="AB26" i="1"/>
  <c r="AB37" i="1"/>
  <c r="AB35" i="1"/>
  <c r="AB28" i="1" l="1"/>
  <c r="F3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AB38" i="1" l="1"/>
  <c r="AB36" i="1"/>
  <c r="AB34" i="1"/>
  <c r="AB33" i="1"/>
  <c r="AB32" i="1"/>
  <c r="AB31" i="1"/>
  <c r="AB30" i="1"/>
  <c r="AB29" i="1"/>
  <c r="AB24" i="1"/>
  <c r="AB23" i="1"/>
  <c r="AB22" i="1"/>
  <c r="AB21" i="1"/>
  <c r="AB20" i="1"/>
  <c r="AB19" i="1"/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L19" i="1" l="1"/>
  <c r="L38" i="1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M22" i="1" s="1"/>
  <c r="L21" i="1"/>
  <c r="L20" i="1"/>
  <c r="M20" i="1" l="1"/>
  <c r="Q8" i="1"/>
  <c r="T11" i="1"/>
  <c r="Q11" i="1"/>
  <c r="Q10" i="1"/>
  <c r="Q9" i="1"/>
  <c r="Q7" i="1"/>
  <c r="Q6" i="1"/>
  <c r="R38" i="1" l="1"/>
  <c r="P38" i="1"/>
  <c r="R37" i="1"/>
  <c r="P37" i="1"/>
  <c r="T37" i="1" s="1"/>
  <c r="R36" i="1"/>
  <c r="P36" i="1"/>
  <c r="R35" i="1"/>
  <c r="P35" i="1"/>
  <c r="T35" i="1" s="1"/>
  <c r="R34" i="1"/>
  <c r="P34" i="1"/>
  <c r="R33" i="1"/>
  <c r="P33" i="1"/>
  <c r="T33" i="1" s="1"/>
  <c r="R32" i="1"/>
  <c r="P32" i="1"/>
  <c r="R31" i="1"/>
  <c r="P31" i="1"/>
  <c r="T31" i="1" s="1"/>
  <c r="R30" i="1"/>
  <c r="P30" i="1"/>
  <c r="R29" i="1"/>
  <c r="P29" i="1"/>
  <c r="T29" i="1" s="1"/>
  <c r="R28" i="1"/>
  <c r="P28" i="1"/>
  <c r="R27" i="1"/>
  <c r="P27" i="1"/>
  <c r="T27" i="1" s="1"/>
  <c r="R26" i="1"/>
  <c r="P26" i="1"/>
  <c r="R25" i="1"/>
  <c r="P25" i="1"/>
  <c r="T25" i="1" s="1"/>
  <c r="R24" i="1"/>
  <c r="P24" i="1"/>
  <c r="R23" i="1"/>
  <c r="P23" i="1"/>
  <c r="T23" i="1" s="1"/>
  <c r="R22" i="1"/>
  <c r="P22" i="1"/>
  <c r="R21" i="1"/>
  <c r="P21" i="1"/>
  <c r="T21" i="1" s="1"/>
  <c r="R20" i="1"/>
  <c r="R19" i="1"/>
  <c r="T19" i="1" l="1"/>
  <c r="N19" i="1" s="1"/>
  <c r="T20" i="1"/>
  <c r="T22" i="1"/>
  <c r="T24" i="1"/>
  <c r="T26" i="1"/>
  <c r="T28" i="1"/>
  <c r="T30" i="1"/>
  <c r="T32" i="1"/>
  <c r="T34" i="1"/>
  <c r="T36" i="1"/>
  <c r="T38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 l="1"/>
  <c r="N25" i="1"/>
  <c r="N24" i="1"/>
  <c r="N23" i="1"/>
  <c r="N22" i="1"/>
  <c r="N21" i="1"/>
  <c r="N20" i="1" l="1"/>
</calcChain>
</file>

<file path=xl/sharedStrings.xml><?xml version="1.0" encoding="utf-8"?>
<sst xmlns="http://schemas.openxmlformats.org/spreadsheetml/2006/main" count="69" uniqueCount="58">
  <si>
    <t>受注者</t>
    <rPh sb="0" eb="3">
      <t>ジュチュウシャ</t>
    </rPh>
    <phoneticPr fontId="1"/>
  </si>
  <si>
    <t>算定労働時間</t>
    <rPh sb="0" eb="2">
      <t>サンテイ</t>
    </rPh>
    <rPh sb="2" eb="4">
      <t>ロウドウ</t>
    </rPh>
    <rPh sb="4" eb="6">
      <t>ジカン</t>
    </rPh>
    <phoneticPr fontId="1"/>
  </si>
  <si>
    <t>適否確認</t>
    <rPh sb="0" eb="2">
      <t>テキヒ</t>
    </rPh>
    <rPh sb="2" eb="4">
      <t>カクニン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</si>
  <si>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</si>
  <si>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業務内容</t>
    <rPh sb="0" eb="2">
      <t>ギョウム</t>
    </rPh>
    <rPh sb="2" eb="4">
      <t>ナイヨウ</t>
    </rPh>
    <phoneticPr fontId="1"/>
  </si>
  <si>
    <t>契約期間</t>
    <rPh sb="0" eb="2">
      <t>ケイヤク</t>
    </rPh>
    <rPh sb="2" eb="4">
      <t>キカン</t>
    </rPh>
    <phoneticPr fontId="1"/>
  </si>
  <si>
    <t>～</t>
    <phoneticPr fontId="1"/>
  </si>
  <si>
    <t>（電話・FAX）</t>
    <rPh sb="1" eb="3">
      <t>デンワ</t>
    </rPh>
    <phoneticPr fontId="1"/>
  </si>
  <si>
    <t>賃金を支払うべき日</t>
    <rPh sb="0" eb="2">
      <t>チンギン</t>
    </rPh>
    <rPh sb="3" eb="5">
      <t>シハラ</t>
    </rPh>
    <rPh sb="8" eb="9">
      <t>ヒ</t>
    </rPh>
    <phoneticPr fontId="1"/>
  </si>
  <si>
    <t>№</t>
    <phoneticPr fontId="1"/>
  </si>
  <si>
    <t>対象労働者氏名</t>
    <rPh sb="0" eb="2">
      <t>タイショウ</t>
    </rPh>
    <rPh sb="2" eb="5">
      <t>ロウドウシャ</t>
    </rPh>
    <rPh sb="5" eb="7">
      <t>シメイ</t>
    </rPh>
    <phoneticPr fontId="1"/>
  </si>
  <si>
    <t>給料等</t>
    <rPh sb="0" eb="2">
      <t>キュウリョウ</t>
    </rPh>
    <rPh sb="2" eb="3">
      <t>ナド</t>
    </rPh>
    <phoneticPr fontId="1"/>
  </si>
  <si>
    <t>時間外手当</t>
    <rPh sb="0" eb="3">
      <t>ジカンガイ</t>
    </rPh>
    <rPh sb="3" eb="5">
      <t>テアテ</t>
    </rPh>
    <phoneticPr fontId="1"/>
  </si>
  <si>
    <t>労働報酬額</t>
    <rPh sb="0" eb="2">
      <t>ロウドウ</t>
    </rPh>
    <rPh sb="2" eb="4">
      <t>ホウシュウ</t>
    </rPh>
    <rPh sb="4" eb="5">
      <t>ガク</t>
    </rPh>
    <phoneticPr fontId="1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</si>
  <si>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1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</si>
  <si>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1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</si>
  <si>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1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</si>
  <si>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1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</si>
  <si>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</si>
  <si>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</si>
  <si>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</si>
  <si>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</si>
  <si>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</si>
  <si>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</si>
  <si>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</si>
  <si>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</si>
  <si>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 　（a × g）</t>
    <phoneticPr fontId="1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</si>
  <si>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1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</si>
  <si>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</si>
  <si>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1"/>
  </si>
  <si>
    <t>g　=　c+d×1.25+e×1.35+f×0.25</t>
    <phoneticPr fontId="1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</si>
  <si>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1"/>
  </si>
  <si>
    <t>～</t>
    <phoneticPr fontId="1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</si>
  <si>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1"/>
  </si>
  <si>
    <t>台帳作成者</t>
    <rPh sb="0" eb="2">
      <t>ダイチョウ</t>
    </rPh>
    <rPh sb="2" eb="4">
      <t>サクセイ</t>
    </rPh>
    <rPh sb="4" eb="5">
      <t>シャ</t>
    </rPh>
    <phoneticPr fontId="1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</si>
  <si>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1"/>
  </si>
  <si>
    <t>従事内容</t>
    <rPh sb="0" eb="2">
      <t>ジュウジ</t>
    </rPh>
    <rPh sb="2" eb="4">
      <t>ナイヨウ</t>
    </rPh>
    <phoneticPr fontId="1"/>
  </si>
  <si>
    <t>特定業務委託契約に係る作業に従事した時間数</t>
    <rPh sb="0" eb="2">
      <t>トクテイ</t>
    </rPh>
    <rPh sb="2" eb="4">
      <t>ギョウム</t>
    </rPh>
    <rPh sb="4" eb="6">
      <t>イタク</t>
    </rPh>
    <rPh sb="6" eb="8">
      <t>ケイヤク</t>
    </rPh>
    <rPh sb="9" eb="10">
      <t>カカ</t>
    </rPh>
    <rPh sb="11" eb="13">
      <t>サギョウ</t>
    </rPh>
    <rPh sb="14" eb="16">
      <t>ジュウジ</t>
    </rPh>
    <rPh sb="18" eb="20">
      <t>ジカン</t>
    </rPh>
    <rPh sb="20" eb="21">
      <t>スウ</t>
    </rPh>
    <phoneticPr fontId="1"/>
  </si>
  <si>
    <t>支給額</t>
    <rPh sb="0" eb="2">
      <t>シキュウ</t>
    </rPh>
    <rPh sb="2" eb="3">
      <t>ガク</t>
    </rPh>
    <phoneticPr fontId="1"/>
  </si>
  <si>
    <t>特定契約分</t>
    <rPh sb="0" eb="2">
      <t>トクテイ</t>
    </rPh>
    <rPh sb="2" eb="4">
      <t>ケイヤク</t>
    </rPh>
    <rPh sb="4" eb="5">
      <t>ブン</t>
    </rPh>
    <phoneticPr fontId="1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</si>
  <si>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1"/>
  </si>
  <si>
    <t>請負代金</t>
    <rPh sb="0" eb="2">
      <t>ウケオイ</t>
    </rPh>
    <rPh sb="2" eb="4">
      <t>ダイキン</t>
    </rPh>
    <phoneticPr fontId="1"/>
  </si>
  <si>
    <t>作成日</t>
    <rPh sb="0" eb="2">
      <t>サクセイ</t>
    </rPh>
    <rPh sb="2" eb="3">
      <t>ヒ</t>
    </rPh>
    <phoneticPr fontId="1"/>
  </si>
  <si>
    <t>～</t>
    <phoneticPr fontId="1"/>
  </si>
  <si>
    <t>業務名</t>
    <rPh sb="0" eb="2">
      <t>ギョウム</t>
    </rPh>
    <rPh sb="2" eb="3">
      <t>ナ</t>
    </rPh>
    <phoneticPr fontId="1"/>
  </si>
  <si>
    <t>年月日</t>
    <rPh sb="0" eb="3">
      <t>ネンガッピ</t>
    </rPh>
    <phoneticPr fontId="1"/>
  </si>
  <si>
    <t>最低賃金額
（円）</t>
    <rPh sb="0" eb="2">
      <t>サイテイ</t>
    </rPh>
    <rPh sb="2" eb="4">
      <t>チンギン</t>
    </rPh>
    <rPh sb="4" eb="5">
      <t>ガク</t>
    </rPh>
    <rPh sb="7" eb="8">
      <t>エン</t>
    </rPh>
    <phoneticPr fontId="1"/>
  </si>
  <si>
    <t>労働報酬下限額
(円）</t>
    <rPh sb="0" eb="2">
      <t>ロウドウ</t>
    </rPh>
    <rPh sb="2" eb="4">
      <t>ホウシュウ</t>
    </rPh>
    <rPh sb="4" eb="6">
      <t>カゲン</t>
    </rPh>
    <rPh sb="6" eb="7">
      <t>ガク</t>
    </rPh>
    <rPh sb="9" eb="10">
      <t>エン</t>
    </rPh>
    <phoneticPr fontId="1"/>
  </si>
  <si>
    <t>～</t>
    <phoneticPr fontId="1"/>
  </si>
  <si>
    <t>業務名</t>
    <rPh sb="0" eb="1">
      <t>ギョウ</t>
    </rPh>
    <rPh sb="1" eb="2">
      <t>ツトム</t>
    </rPh>
    <rPh sb="2" eb="3">
      <t>ナ</t>
    </rPh>
    <phoneticPr fontId="1"/>
  </si>
  <si>
    <t>業務場所</t>
    <rPh sb="0" eb="1">
      <t>ギョウ</t>
    </rPh>
    <rPh sb="1" eb="2">
      <t>ツトム</t>
    </rPh>
    <rPh sb="2" eb="3">
      <t>バ</t>
    </rPh>
    <rPh sb="3" eb="4">
      <t>ショ</t>
    </rPh>
    <phoneticPr fontId="1"/>
  </si>
  <si>
    <t>契約日</t>
    <rPh sb="0" eb="1">
      <t>チギリ</t>
    </rPh>
    <rPh sb="1" eb="2">
      <t>ヤク</t>
    </rPh>
    <rPh sb="2" eb="3">
      <t>ヒ</t>
    </rPh>
    <phoneticPr fontId="1"/>
  </si>
  <si>
    <t>履行期間</t>
    <rPh sb="0" eb="1">
      <t>クツ</t>
    </rPh>
    <rPh sb="1" eb="2">
      <t>ギョウ</t>
    </rPh>
    <rPh sb="2" eb="3">
      <t>キ</t>
    </rPh>
    <rPh sb="3" eb="4">
      <t>アイダ</t>
    </rPh>
    <phoneticPr fontId="1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</si>
  <si>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1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</si>
  <si>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1"/>
  </si>
  <si>
    <t>住所</t>
    <rPh sb="0" eb="1">
      <t>ジュウ</t>
    </rPh>
    <rPh sb="1" eb="2">
      <t>ショ</t>
    </rPh>
    <phoneticPr fontId="1"/>
  </si>
  <si>
    <t>名称</t>
    <rPh sb="0" eb="1">
      <t>ナ</t>
    </rPh>
    <rPh sb="1" eb="2">
      <t>ショウ</t>
    </rPh>
    <phoneticPr fontId="1"/>
  </si>
  <si>
    <r>
      <t xml:space="preserve">労務台帳（特定業務委託契約）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契約または基本協定の締結日：令和6年1月1日以降</t>
    </r>
    <rPh sb="0" eb="2">
      <t>ロウム</t>
    </rPh>
    <rPh sb="2" eb="4">
      <t>ダイチョウ</t>
    </rPh>
    <rPh sb="5" eb="7">
      <t>トクテイ</t>
    </rPh>
    <rPh sb="7" eb="9">
      <t>ギョウム</t>
    </rPh>
    <rPh sb="9" eb="11">
      <t>イタク</t>
    </rPh>
    <rPh sb="11" eb="13">
      <t>ケイヤク</t>
    </rPh>
    <rPh sb="15" eb="17">
      <t>ケイヤク</t>
    </rPh>
    <rPh sb="20" eb="22">
      <t>キホン</t>
    </rPh>
    <rPh sb="22" eb="24">
      <t>キョウテイ</t>
    </rPh>
    <rPh sb="25" eb="27">
      <t>テイケツ</t>
    </rPh>
    <rPh sb="27" eb="28">
      <t>ビ</t>
    </rPh>
    <rPh sb="29" eb="31">
      <t>レイワ</t>
    </rPh>
    <rPh sb="32" eb="33">
      <t>ネン</t>
    </rPh>
    <rPh sb="34" eb="35">
      <t>ガツ</t>
    </rPh>
    <rPh sb="36" eb="3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</si>
</sst>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38" fontId="0" fillId="0" borderId="5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38" fontId="0" fillId="0" borderId="32" xfId="1" applyFont="1" applyFill="1" applyBorder="1" applyProtection="1">
      <alignment vertical="center"/>
      <protection locked="0"/>
    </xf>
    <xf numFmtId="38" fontId="0" fillId="0" borderId="49" xfId="1" applyFont="1" applyFill="1" applyBorder="1" applyProtection="1">
      <alignment vertical="center"/>
      <protection locked="0"/>
    </xf>
    <xf numFmtId="38" fontId="0" fillId="0" borderId="28" xfId="1" applyFont="1" applyFill="1" applyBorder="1" applyProtection="1">
      <alignment vertical="center"/>
      <protection locked="0"/>
    </xf>
    <xf numFmtId="38" fontId="0" fillId="0" borderId="33" xfId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0" xfId="0" applyFill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0" fillId="5" borderId="54" xfId="1" applyFont="1" applyFill="1" applyBorder="1" applyProtection="1">
      <alignment vertical="center"/>
    </xf>
    <xf numFmtId="38" fontId="0" fillId="5" borderId="33" xfId="1" applyFont="1" applyFill="1" applyBorder="1" applyProtection="1">
      <alignment vertical="center"/>
    </xf>
    <xf numFmtId="0" fontId="0" fillId="5" borderId="54" xfId="0" applyFill="1" applyBorder="1" applyProtection="1">
      <alignment vertical="center"/>
    </xf>
    <xf numFmtId="0" fontId="0" fillId="5" borderId="28" xfId="0" applyFill="1" applyBorder="1" applyProtection="1">
      <alignment vertical="center"/>
    </xf>
    <xf numFmtId="0" fontId="0" fillId="5" borderId="33" xfId="0" applyFill="1" applyBorder="1" applyProtection="1">
      <alignment vertical="center"/>
    </xf>
    <xf numFmtId="38" fontId="0" fillId="5" borderId="55" xfId="0" applyNumberFormat="1" applyFill="1" applyBorder="1" applyProtection="1">
      <alignment vertical="center"/>
    </xf>
    <xf numFmtId="38" fontId="0" fillId="5" borderId="28" xfId="0" applyNumberFormat="1" applyFill="1" applyBorder="1" applyProtection="1">
      <alignment vertical="center"/>
    </xf>
    <xf numFmtId="38" fontId="0" fillId="5" borderId="33" xfId="0" applyNumberFormat="1" applyFill="1" applyBorder="1" applyProtection="1">
      <alignment vertical="center"/>
    </xf>
    <xf numFmtId="0" fontId="0" fillId="5" borderId="60" xfId="0" applyFill="1" applyBorder="1" applyAlignment="1" applyProtection="1">
      <alignment horizontal="center" vertical="center"/>
    </xf>
    <xf numFmtId="0" fontId="0" fillId="5" borderId="58" xfId="0" applyFill="1" applyBorder="1" applyAlignment="1" applyProtection="1">
      <alignment horizontal="center" vertical="center"/>
    </xf>
    <xf numFmtId="0" fontId="0" fillId="5" borderId="59" xfId="0" applyFill="1" applyBorder="1" applyAlignment="1" applyProtection="1">
      <alignment horizontal="center" vertical="center"/>
    </xf>
    <xf numFmtId="38" fontId="0" fillId="2" borderId="49" xfId="1" applyFont="1" applyFill="1" applyBorder="1" applyProtection="1">
      <alignment vertical="center"/>
    </xf>
    <xf numFmtId="38" fontId="0" fillId="2" borderId="28" xfId="1" applyFont="1" applyFill="1" applyBorder="1" applyProtection="1">
      <alignment vertical="center"/>
    </xf>
    <xf numFmtId="38" fontId="0" fillId="2" borderId="33" xfId="1" applyFont="1" applyFill="1" applyBorder="1" applyProtection="1">
      <alignment vertical="center"/>
    </xf>
    <xf numFmtId="38" fontId="0" fillId="2" borderId="57" xfId="1" applyFont="1" applyFill="1" applyBorder="1" applyProtection="1">
      <alignment vertical="center"/>
    </xf>
    <xf numFmtId="38" fontId="0" fillId="2" borderId="58" xfId="1" applyFont="1" applyFill="1" applyBorder="1" applyProtection="1">
      <alignment vertical="center"/>
    </xf>
    <xf numFmtId="38" fontId="0" fillId="2" borderId="59" xfId="1" applyFont="1" applyFill="1" applyBorder="1" applyProtection="1">
      <alignment vertical="center"/>
    </xf>
    <xf numFmtId="0" fontId="9" fillId="5" borderId="45" xfId="0" applyFont="1" applyFill="1" applyBorder="1" applyAlignment="1" applyProtection="1">
      <alignment horizontal="center" vertical="center"/>
    </xf>
    <xf numFmtId="0" fontId="9" fillId="5" borderId="49" xfId="0" applyFont="1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 wrapText="1"/>
    </xf>
    <xf numFmtId="0" fontId="0" fillId="4" borderId="19" xfId="0" applyFill="1" applyBorder="1" applyAlignment="1" applyProtection="1">
      <alignment horizontal="center" vertical="center" shrinkToFit="1"/>
    </xf>
    <xf numFmtId="0" fontId="0" fillId="4" borderId="19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5" borderId="53" xfId="0" applyFill="1" applyBorder="1" applyProtection="1">
      <alignment vertical="center"/>
    </xf>
    <xf numFmtId="0" fontId="0" fillId="5" borderId="27" xfId="0" applyFill="1" applyBorder="1" applyProtection="1">
      <alignment vertical="center"/>
    </xf>
    <xf numFmtId="0" fontId="0" fillId="5" borderId="32" xfId="0" applyFill="1" applyBorder="1" applyProtection="1">
      <alignment vertical="center"/>
    </xf>
    <xf numFmtId="0" fontId="0" fillId="2" borderId="53" xfId="0" applyFill="1" applyBorder="1" applyProtection="1">
      <alignment vertical="center"/>
    </xf>
    <xf numFmtId="0" fontId="0" fillId="2" borderId="27" xfId="0" applyFill="1" applyBorder="1" applyProtection="1">
      <alignment vertical="center"/>
    </xf>
    <xf numFmtId="0" fontId="0" fillId="2" borderId="32" xfId="0" applyFill="1" applyBorder="1" applyProtection="1">
      <alignment vertical="center"/>
    </xf>
    <xf numFmtId="176" fontId="0" fillId="0" borderId="29" xfId="0" applyNumberFormat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center" vertical="center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9" fillId="5" borderId="28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176" fontId="9" fillId="2" borderId="35" xfId="0" applyNumberFormat="1" applyFont="1" applyFill="1" applyBorder="1" applyAlignment="1" applyProtection="1">
      <alignment horizontal="center" vertical="center"/>
    </xf>
    <xf numFmtId="176" fontId="0" fillId="0" borderId="35" xfId="0" applyNumberForma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center" vertical="center"/>
    </xf>
    <xf numFmtId="0" fontId="11" fillId="0" borderId="86" xfId="0" applyFont="1" applyBorder="1" applyProtection="1">
      <alignment vertical="center"/>
    </xf>
    <xf numFmtId="0" fontId="11" fillId="0" borderId="78" xfId="0" applyFont="1" applyBorder="1" applyProtection="1">
      <alignment vertical="center"/>
    </xf>
    <xf numFmtId="0" fontId="11" fillId="0" borderId="87" xfId="0" applyFont="1" applyBorder="1" applyProtection="1">
      <alignment vertical="center"/>
    </xf>
    <xf numFmtId="0" fontId="11" fillId="0" borderId="79" xfId="0" applyFont="1" applyBorder="1" applyProtection="1">
      <alignment vertical="center"/>
    </xf>
    <xf numFmtId="0" fontId="11" fillId="0" borderId="67" xfId="0" applyFont="1" applyBorder="1" applyProtection="1">
      <alignment vertical="center"/>
    </xf>
    <xf numFmtId="0" fontId="11" fillId="0" borderId="80" xfId="0" applyFont="1" applyBorder="1" applyProtection="1">
      <alignment vertical="center"/>
    </xf>
    <xf numFmtId="0" fontId="11" fillId="0" borderId="81" xfId="0" applyFont="1" applyBorder="1" applyProtection="1">
      <alignment vertical="center"/>
    </xf>
    <xf numFmtId="0" fontId="11" fillId="0" borderId="0" xfId="0" applyFont="1" applyProtection="1">
      <alignment vertical="center"/>
    </xf>
    <xf numFmtId="57" fontId="2" fillId="0" borderId="49" xfId="0" applyNumberFormat="1" applyFont="1" applyBorder="1" applyAlignment="1" applyProtection="1">
      <alignment horizontal="left" vertical="center"/>
    </xf>
    <xf numFmtId="57" fontId="2" fillId="0" borderId="28" xfId="0" applyNumberFormat="1" applyFont="1" applyBorder="1" applyAlignment="1" applyProtection="1">
      <alignment horizontal="left" vertical="center"/>
    </xf>
    <xf numFmtId="57" fontId="2" fillId="0" borderId="45" xfId="0" applyNumberFormat="1" applyFont="1" applyBorder="1" applyAlignment="1" applyProtection="1">
      <alignment horizontal="left" vertical="center"/>
    </xf>
    <xf numFmtId="57" fontId="2" fillId="0" borderId="0" xfId="0" applyNumberFormat="1" applyFont="1" applyAlignment="1" applyProtection="1">
      <alignment horizontal="left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84" xfId="0" applyFill="1" applyBorder="1" applyAlignment="1" applyProtection="1">
      <alignment horizontal="right" vertical="center" wrapText="1"/>
    </xf>
    <xf numFmtId="0" fontId="0" fillId="6" borderId="85" xfId="0" applyFill="1" applyBorder="1" applyAlignment="1" applyProtection="1">
      <alignment horizontal="right" vertical="center" wrapText="1"/>
    </xf>
    <xf numFmtId="0" fontId="0" fillId="6" borderId="82" xfId="0" applyFill="1" applyBorder="1" applyAlignment="1" applyProtection="1">
      <alignment horizontal="right" vertical="center" wrapText="1"/>
    </xf>
    <xf numFmtId="0" fontId="0" fillId="6" borderId="83" xfId="0" applyFill="1" applyBorder="1" applyAlignment="1" applyProtection="1">
      <alignment horizontal="right" vertical="center" wrapText="1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0" xfId="0" applyNumberFormat="1" applyBorder="1" applyAlignment="1" applyProtection="1">
      <alignment horizontal="left" vertical="center"/>
      <protection locked="0"/>
    </xf>
    <xf numFmtId="176" fontId="0" fillId="0" borderId="31" xfId="0" applyNumberFormat="1" applyBorder="1" applyAlignment="1" applyProtection="1">
      <alignment horizontal="left" vertical="center"/>
      <protection locked="0"/>
    </xf>
    <xf numFmtId="0" fontId="9" fillId="2" borderId="76" xfId="0" applyFont="1" applyFill="1" applyBorder="1" applyAlignment="1" applyProtection="1">
      <alignment horizontal="center" vertical="center"/>
    </xf>
    <xf numFmtId="0" fontId="9" fillId="2" borderId="77" xfId="0" applyFont="1" applyFill="1" applyBorder="1" applyAlignment="1" applyProtection="1">
      <alignment horizontal="center" vertical="center"/>
    </xf>
    <xf numFmtId="176" fontId="10" fillId="2" borderId="34" xfId="0" applyNumberFormat="1" applyFont="1" applyFill="1" applyBorder="1" applyAlignment="1" applyProtection="1">
      <alignment horizontal="center" vertical="center"/>
    </xf>
    <xf numFmtId="176" fontId="10" fillId="2" borderId="35" xfId="0" applyNumberFormat="1" applyFont="1" applyFill="1" applyBorder="1" applyAlignment="1" applyProtection="1">
      <alignment horizontal="center" vertical="center"/>
    </xf>
    <xf numFmtId="176" fontId="10" fillId="2" borderId="4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176" fontId="0" fillId="0" borderId="35" xfId="0" applyNumberFormat="1" applyBorder="1" applyAlignment="1" applyProtection="1">
      <alignment horizontal="lef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3" borderId="6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62" xfId="0" applyFill="1" applyBorder="1" applyAlignment="1" applyProtection="1">
      <alignment horizontal="center" vertical="center"/>
    </xf>
    <xf numFmtId="0" fontId="0" fillId="3" borderId="63" xfId="0" applyFill="1" applyBorder="1" applyAlignment="1" applyProtection="1">
      <alignment horizontal="center" vertical="center"/>
    </xf>
    <xf numFmtId="0" fontId="0" fillId="3" borderId="64" xfId="0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 wrapText="1"/>
    </xf>
    <xf numFmtId="0" fontId="12" fillId="4" borderId="0" xfId="0" applyFont="1" applyFill="1" applyAlignment="1" applyProtection="1">
      <alignment horizontal="left" vertical="center"/>
    </xf>
    <xf numFmtId="0" fontId="12" fillId="4" borderId="65" xfId="0" applyFont="1" applyFill="1" applyBorder="1" applyAlignment="1" applyProtection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70" xfId="0" applyFont="1" applyFill="1" applyBorder="1" applyAlignment="1" applyProtection="1">
      <alignment horizontal="center" vertical="center"/>
    </xf>
    <xf numFmtId="0" fontId="0" fillId="2" borderId="71" xfId="0" applyFill="1" applyBorder="1" applyAlignment="1" applyProtection="1">
      <alignment horizontal="left" vertical="center"/>
    </xf>
    <xf numFmtId="0" fontId="0" fillId="2" borderId="72" xfId="0" applyFill="1" applyBorder="1" applyAlignment="1" applyProtection="1">
      <alignment horizontal="left" vertical="center"/>
    </xf>
    <xf numFmtId="0" fontId="0" fillId="2" borderId="73" xfId="0" applyFill="1" applyBorder="1" applyAlignment="1" applyProtection="1">
      <alignment horizontal="left" vertical="center"/>
    </xf>
    <xf numFmtId="0" fontId="9" fillId="2" borderId="74" xfId="0" applyFont="1" applyFill="1" applyBorder="1" applyAlignment="1" applyProtection="1">
      <alignment horizontal="center" vertical="center"/>
    </xf>
    <xf numFmtId="0" fontId="9" fillId="2" borderId="66" xfId="0" applyFont="1" applyFill="1" applyBorder="1" applyAlignment="1" applyProtection="1">
      <alignment horizontal="center" vertical="center"/>
    </xf>
    <xf numFmtId="0" fontId="0" fillId="2" borderId="67" xfId="0" applyFill="1" applyBorder="1" applyAlignment="1" applyProtection="1">
      <alignment horizontal="left" vertical="center"/>
    </xf>
    <xf numFmtId="0" fontId="0" fillId="2" borderId="68" xfId="0" applyFill="1" applyBorder="1" applyAlignment="1" applyProtection="1">
      <alignment horizontal="left" vertical="center"/>
    </xf>
    <xf numFmtId="0" fontId="0" fillId="2" borderId="75" xfId="0" applyFill="1" applyBorder="1" applyAlignment="1" applyProtection="1">
      <alignment horizontal="left" vertical="center"/>
    </xf>
    <xf numFmtId="176" fontId="0" fillId="2" borderId="67" xfId="0" applyNumberFormat="1" applyFill="1" applyBorder="1" applyAlignment="1" applyProtection="1">
      <alignment horizontal="left" vertical="center"/>
    </xf>
    <xf numFmtId="176" fontId="0" fillId="2" borderId="68" xfId="0" applyNumberFormat="1" applyFill="1" applyBorder="1" applyAlignment="1" applyProtection="1">
      <alignment horizontal="left" vertical="center"/>
    </xf>
    <xf numFmtId="176" fontId="0" fillId="2" borderId="75" xfId="0" applyNumberFormat="1" applyFill="1" applyBorder="1" applyAlignment="1" applyProtection="1">
      <alignment horizontal="left" vertical="center"/>
    </xf>
    <xf numFmtId="176" fontId="10" fillId="2" borderId="67" xfId="0" applyNumberFormat="1" applyFont="1" applyFill="1" applyBorder="1" applyAlignment="1" applyProtection="1">
      <alignment horizontal="left" vertical="center"/>
    </xf>
    <xf numFmtId="176" fontId="10" fillId="2" borderId="68" xfId="0" applyNumberFormat="1" applyFont="1" applyFill="1" applyBorder="1" applyAlignment="1" applyProtection="1">
      <alignment horizontal="left" vertical="center"/>
    </xf>
    <xf numFmtId="176" fontId="10" fillId="2" borderId="75" xfId="0" applyNumberFormat="1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center" vertical="center" wrapText="1" shrinkToFit="1"/>
    </xf>
    <xf numFmtId="0" fontId="0" fillId="4" borderId="4" xfId="0" applyFill="1" applyBorder="1" applyAlignment="1" applyProtection="1">
      <alignment horizontal="center" vertical="center" wrapText="1" shrinkToFit="1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9" fillId="5" borderId="37" xfId="0" applyFont="1" applyFill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176" fontId="0" fillId="0" borderId="39" xfId="0" applyNumberFormat="1" applyBorder="1" applyAlignment="1" applyProtection="1">
      <alignment horizontal="left"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0" fillId="0" borderId="40" xfId="0" applyNumberFormat="1" applyBorder="1" applyAlignment="1" applyProtection="1">
      <alignment horizontal="left" vertical="center"/>
      <protection locked="0"/>
    </xf>
    <xf numFmtId="176" fontId="0" fillId="0" borderId="42" xfId="0" applyNumberFormat="1" applyBorder="1" applyAlignment="1" applyProtection="1">
      <alignment horizontal="left" vertical="center"/>
      <protection locked="0"/>
    </xf>
    <xf numFmtId="0" fontId="9" fillId="5" borderId="43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36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9" fillId="5" borderId="22" xfId="0" applyFont="1" applyFill="1" applyBorder="1" applyAlignment="1" applyProtection="1">
      <alignment horizontal="center" vertical="center"/>
    </xf>
    <xf numFmtId="0" fontId="9" fillId="5" borderId="1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24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9" fillId="5" borderId="41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9" fillId="5" borderId="27" xfId="0" applyFont="1" applyFill="1" applyBorder="1" applyAlignment="1" applyProtection="1">
      <alignment horizontal="center" vertical="center"/>
    </xf>
    <xf numFmtId="0" fontId="9" fillId="5" borderId="28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>
      <alignment horizontal="left" vertical="center"/>
      <protection locked="0"/>
    </xf>
    <xf numFmtId="0" fontId="9" fillId="5" borderId="25" xfId="0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</xdr:row>
          <xdr:rowOff>175260</xdr:rowOff>
        </xdr:from>
        <xdr:to>
          <xdr:col>7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7</xdr:row>
          <xdr:rowOff>182880</xdr:rowOff>
        </xdr:from>
        <xdr:to>
          <xdr:col>8</xdr:col>
          <xdr:colOff>922020</xdr:colOff>
          <xdr:row>9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76"/>
  <sheetViews>
    <sheetView showGridLines="0" tabSelected="1" zoomScale="66" zoomScaleNormal="66" zoomScaleSheetLayoutView="50" workbookViewId="0">
      <pane ySplit="18" topLeftCell="A19" activePane="bottomLeft" state="frozen"/>
      <selection pane="bottomLeft" activeCell="F20" sqref="F20"/>
    </sheetView>
  </sheetViews>
  <sheetFormatPr defaultColWidth="9.109375" defaultRowHeight="12" x14ac:dyDescent="0.15"/>
  <cols>
    <col min="1" max="1" width="1.5546875" style="11" customWidth="1"/>
    <col min="2" max="2" width="3.5546875" style="11" customWidth="1"/>
    <col min="3" max="3" width="7.33203125" style="11" customWidth="1"/>
    <col min="4" max="4" width="15.33203125" style="11" customWidth="1"/>
    <col min="5" max="5" width="14.88671875" style="11" customWidth="1"/>
    <col min="6" max="6" width="14" style="11" customWidth="1"/>
    <col min="7" max="7" width="15.5546875" style="11" customWidth="1"/>
    <col min="8" max="9" width="15.109375" style="11" customWidth="1"/>
    <col min="10" max="10" width="14.44140625" style="11" customWidth="1"/>
    <col min="11" max="13" width="15.109375" style="11" customWidth="1"/>
    <col min="14" max="14" width="13.44140625" style="11" customWidth="1"/>
    <col min="15" max="15" width="14.44140625" style="11" customWidth="1"/>
    <col min="16" max="16" width="12.109375" style="11" customWidth="1"/>
    <col min="17" max="19" width="13.5546875" style="11" customWidth="1"/>
    <col min="20" max="20" width="21" style="11" customWidth="1"/>
    <col min="21" max="21" width="7" style="11" customWidth="1"/>
    <col min="22" max="22" width="4.5546875" style="11" customWidth="1"/>
    <col min="23" max="23" width="11.44140625" style="11" bestFit="1" customWidth="1"/>
    <col min="24" max="24" width="12.109375" style="11" bestFit="1" customWidth="1"/>
    <col min="25" max="25" width="16.6640625" style="11" bestFit="1" customWidth="1"/>
    <col min="26" max="26" width="9.109375" style="11"/>
    <col min="27" max="27" width="11.44140625" style="12" bestFit="1" customWidth="1"/>
    <col min="28" max="28" width="9.33203125" style="11" bestFit="1" customWidth="1"/>
    <col min="29" max="16384" width="9.109375" style="11"/>
  </cols>
  <sheetData>
    <row r="1" spans="1:23" ht="9" customHeight="1" x14ac:dyDescent="0.15"/>
    <row r="2" spans="1:23" ht="12" customHeight="1" x14ac:dyDescent="0.15">
      <c r="B2" s="109" t="s">
        <v>57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2" t="s">
        <v>31</v>
      </c>
      <c r="P2" s="112"/>
      <c r="Q2" s="112"/>
      <c r="R2" s="112"/>
      <c r="S2" s="112"/>
      <c r="T2" s="112"/>
      <c r="U2" s="112"/>
    </row>
    <row r="3" spans="1:23" ht="30.75" customHeight="1" thickBot="1" x14ac:dyDescent="0.2"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2"/>
      <c r="P3" s="112"/>
      <c r="Q3" s="112"/>
      <c r="R3" s="112"/>
      <c r="S3" s="112"/>
      <c r="T3" s="112"/>
      <c r="U3" s="112"/>
    </row>
    <row r="4" spans="1:23" ht="15.75" customHeight="1" x14ac:dyDescent="0.15">
      <c r="B4" s="190" t="s">
        <v>49</v>
      </c>
      <c r="C4" s="191"/>
      <c r="D4" s="191"/>
      <c r="E4" s="189"/>
      <c r="F4" s="189"/>
      <c r="G4" s="189"/>
      <c r="H4" s="189"/>
      <c r="I4" s="181" t="s">
        <v>0</v>
      </c>
      <c r="J4" s="49" t="s">
        <v>55</v>
      </c>
      <c r="K4" s="131"/>
      <c r="L4" s="132"/>
      <c r="M4" s="132"/>
      <c r="N4" s="133"/>
      <c r="O4" s="112"/>
      <c r="P4" s="112"/>
      <c r="Q4" s="112"/>
      <c r="R4" s="112"/>
      <c r="S4" s="112"/>
      <c r="T4" s="112"/>
      <c r="U4" s="112"/>
    </row>
    <row r="5" spans="1:23" ht="15.75" customHeight="1" thickBot="1" x14ac:dyDescent="0.2">
      <c r="B5" s="187" t="s">
        <v>50</v>
      </c>
      <c r="C5" s="188"/>
      <c r="D5" s="188"/>
      <c r="E5" s="165"/>
      <c r="F5" s="165"/>
      <c r="G5" s="165"/>
      <c r="H5" s="165"/>
      <c r="I5" s="182"/>
      <c r="J5" s="48" t="s">
        <v>56</v>
      </c>
      <c r="K5" s="86"/>
      <c r="L5" s="87"/>
      <c r="M5" s="87"/>
      <c r="N5" s="88"/>
      <c r="O5" s="13"/>
      <c r="P5" s="13"/>
      <c r="Q5" s="13"/>
      <c r="R5" s="13"/>
      <c r="S5" s="13"/>
      <c r="T5" s="13"/>
      <c r="U5" s="13"/>
    </row>
    <row r="6" spans="1:23" ht="15.75" customHeight="1" x14ac:dyDescent="0.15">
      <c r="B6" s="187" t="s">
        <v>51</v>
      </c>
      <c r="C6" s="188"/>
      <c r="D6" s="188"/>
      <c r="E6" s="74"/>
      <c r="F6" s="75"/>
      <c r="G6" s="75"/>
      <c r="H6" s="76"/>
      <c r="I6" s="182"/>
      <c r="J6" s="48" t="s">
        <v>3</v>
      </c>
      <c r="K6" s="86"/>
      <c r="L6" s="87"/>
      <c r="M6" s="87"/>
      <c r="N6" s="88"/>
      <c r="O6" s="113" t="s">
        <v>44</v>
      </c>
      <c r="P6" s="114"/>
      <c r="Q6" s="115">
        <f>+E4</f>
        <v>0</v>
      </c>
      <c r="R6" s="116"/>
      <c r="S6" s="116"/>
      <c r="T6" s="116"/>
      <c r="U6" s="117"/>
      <c r="W6" s="14"/>
    </row>
    <row r="7" spans="1:23" ht="15.75" customHeight="1" thickBot="1" x14ac:dyDescent="0.2">
      <c r="B7" s="192" t="s">
        <v>52</v>
      </c>
      <c r="C7" s="193"/>
      <c r="D7" s="193"/>
      <c r="E7" s="1"/>
      <c r="F7" s="52" t="s">
        <v>6</v>
      </c>
      <c r="G7" s="84"/>
      <c r="H7" s="85"/>
      <c r="I7" s="183"/>
      <c r="J7" s="50" t="s">
        <v>7</v>
      </c>
      <c r="K7" s="184"/>
      <c r="L7" s="185"/>
      <c r="M7" s="185"/>
      <c r="N7" s="186"/>
      <c r="O7" s="118" t="s">
        <v>0</v>
      </c>
      <c r="P7" s="119"/>
      <c r="Q7" s="120">
        <f>+K5</f>
        <v>0</v>
      </c>
      <c r="R7" s="121"/>
      <c r="S7" s="121"/>
      <c r="T7" s="121"/>
      <c r="U7" s="122"/>
    </row>
    <row r="8" spans="1:23" ht="15.75" customHeight="1" x14ac:dyDescent="0.15">
      <c r="B8" s="134" t="s">
        <v>53</v>
      </c>
      <c r="C8" s="135"/>
      <c r="D8" s="135"/>
      <c r="E8" s="139"/>
      <c r="F8" s="140"/>
      <c r="G8" s="141"/>
      <c r="H8" s="150" t="s">
        <v>34</v>
      </c>
      <c r="I8" s="151"/>
      <c r="J8" s="49" t="s">
        <v>55</v>
      </c>
      <c r="K8" s="131"/>
      <c r="L8" s="132"/>
      <c r="M8" s="132"/>
      <c r="N8" s="133"/>
      <c r="O8" s="118" t="s">
        <v>34</v>
      </c>
      <c r="P8" s="119"/>
      <c r="Q8" s="120" t="str">
        <f>IF(K9="","同上",K9)</f>
        <v>同上</v>
      </c>
      <c r="R8" s="121"/>
      <c r="S8" s="121"/>
      <c r="T8" s="121"/>
      <c r="U8" s="122"/>
    </row>
    <row r="9" spans="1:23" ht="15.75" customHeight="1" x14ac:dyDescent="0.15">
      <c r="B9" s="161" t="s">
        <v>8</v>
      </c>
      <c r="C9" s="162"/>
      <c r="D9" s="162"/>
      <c r="E9" s="74"/>
      <c r="F9" s="75"/>
      <c r="G9" s="142"/>
      <c r="H9" s="152"/>
      <c r="I9" s="153"/>
      <c r="J9" s="48" t="s">
        <v>56</v>
      </c>
      <c r="K9" s="86"/>
      <c r="L9" s="87"/>
      <c r="M9" s="87"/>
      <c r="N9" s="88"/>
      <c r="O9" s="118" t="s">
        <v>42</v>
      </c>
      <c r="P9" s="119"/>
      <c r="Q9" s="123">
        <f>+E8</f>
        <v>0</v>
      </c>
      <c r="R9" s="124"/>
      <c r="S9" s="124"/>
      <c r="T9" s="124"/>
      <c r="U9" s="125"/>
    </row>
    <row r="10" spans="1:23" ht="15.75" customHeight="1" x14ac:dyDescent="0.15">
      <c r="B10" s="161" t="s">
        <v>16</v>
      </c>
      <c r="C10" s="162"/>
      <c r="D10" s="162"/>
      <c r="E10" s="45"/>
      <c r="F10" s="55" t="s">
        <v>48</v>
      </c>
      <c r="G10" s="47"/>
      <c r="H10" s="154" t="s">
        <v>35</v>
      </c>
      <c r="I10" s="155"/>
      <c r="J10" s="48" t="s">
        <v>3</v>
      </c>
      <c r="K10" s="86"/>
      <c r="L10" s="87"/>
      <c r="M10" s="87"/>
      <c r="N10" s="88"/>
      <c r="O10" s="118" t="s">
        <v>8</v>
      </c>
      <c r="P10" s="119"/>
      <c r="Q10" s="126">
        <f>+E9</f>
        <v>0</v>
      </c>
      <c r="R10" s="127"/>
      <c r="S10" s="127"/>
      <c r="T10" s="127"/>
      <c r="U10" s="128"/>
    </row>
    <row r="11" spans="1:23" ht="15.75" customHeight="1" thickBot="1" x14ac:dyDescent="0.2">
      <c r="B11" s="143" t="s">
        <v>54</v>
      </c>
      <c r="C11" s="144"/>
      <c r="D11" s="145"/>
      <c r="E11" s="158"/>
      <c r="F11" s="159"/>
      <c r="G11" s="160"/>
      <c r="H11" s="156"/>
      <c r="I11" s="157"/>
      <c r="J11" s="33" t="s">
        <v>7</v>
      </c>
      <c r="K11" s="89"/>
      <c r="L11" s="90"/>
      <c r="M11" s="90"/>
      <c r="N11" s="91"/>
      <c r="O11" s="77" t="s">
        <v>16</v>
      </c>
      <c r="P11" s="78"/>
      <c r="Q11" s="79">
        <f>+E10</f>
        <v>0</v>
      </c>
      <c r="R11" s="80"/>
      <c r="S11" s="51" t="s">
        <v>43</v>
      </c>
      <c r="T11" s="80">
        <f>+G10</f>
        <v>0</v>
      </c>
      <c r="U11" s="81"/>
    </row>
    <row r="12" spans="1:23" ht="15.75" customHeight="1" x14ac:dyDescent="0.15">
      <c r="A12" s="15"/>
      <c r="B12" s="163"/>
      <c r="C12" s="163"/>
      <c r="D12" s="163"/>
      <c r="E12" s="163"/>
      <c r="F12" s="163"/>
      <c r="G12" s="163"/>
      <c r="H12" s="146" t="s">
        <v>33</v>
      </c>
      <c r="I12" s="147"/>
      <c r="J12" s="34" t="s">
        <v>4</v>
      </c>
      <c r="K12" s="178"/>
      <c r="L12" s="179"/>
      <c r="M12" s="179"/>
      <c r="N12" s="180"/>
      <c r="O12" s="13"/>
      <c r="P12" s="13"/>
      <c r="Q12" s="13"/>
      <c r="R12" s="13"/>
      <c r="S12" s="13"/>
      <c r="T12" s="13"/>
      <c r="U12" s="13"/>
    </row>
    <row r="13" spans="1:23" ht="15.75" customHeight="1" thickBot="1" x14ac:dyDescent="0.2">
      <c r="A13" s="15"/>
      <c r="B13" s="164"/>
      <c r="C13" s="164"/>
      <c r="D13" s="164"/>
      <c r="E13" s="164"/>
      <c r="F13" s="164"/>
      <c r="G13" s="163"/>
      <c r="H13" s="148"/>
      <c r="I13" s="149"/>
      <c r="J13" s="50" t="s">
        <v>5</v>
      </c>
      <c r="K13" s="54"/>
      <c r="L13" s="53" t="s">
        <v>32</v>
      </c>
      <c r="M13" s="137"/>
      <c r="N13" s="138"/>
      <c r="O13" s="82"/>
      <c r="P13" s="82"/>
      <c r="Q13" s="82"/>
      <c r="R13" s="82"/>
      <c r="S13" s="82"/>
      <c r="T13" s="82"/>
      <c r="U13" s="82"/>
    </row>
    <row r="14" spans="1:23" ht="8.25" customHeight="1" thickBot="1" x14ac:dyDescent="0.2">
      <c r="A14" s="15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83"/>
      <c r="P14" s="83"/>
      <c r="Q14" s="83"/>
      <c r="R14" s="83"/>
      <c r="S14" s="83"/>
      <c r="T14" s="83"/>
      <c r="U14" s="83"/>
    </row>
    <row r="15" spans="1:23" ht="16.5" customHeight="1" x14ac:dyDescent="0.15">
      <c r="B15" s="194" t="s">
        <v>9</v>
      </c>
      <c r="C15" s="172" t="s">
        <v>10</v>
      </c>
      <c r="D15" s="172"/>
      <c r="E15" s="172" t="s">
        <v>36</v>
      </c>
      <c r="F15" s="170" t="s">
        <v>17</v>
      </c>
      <c r="G15" s="170" t="s">
        <v>18</v>
      </c>
      <c r="H15" s="172" t="s">
        <v>37</v>
      </c>
      <c r="I15" s="172"/>
      <c r="J15" s="172"/>
      <c r="K15" s="172"/>
      <c r="L15" s="168" t="s">
        <v>1</v>
      </c>
      <c r="M15" s="170" t="s">
        <v>27</v>
      </c>
      <c r="N15" s="175" t="s">
        <v>2</v>
      </c>
      <c r="O15" s="100" t="s">
        <v>40</v>
      </c>
      <c r="P15" s="101"/>
      <c r="Q15" s="101"/>
      <c r="R15" s="102"/>
      <c r="S15" s="97" t="s">
        <v>12</v>
      </c>
      <c r="T15" s="95" t="s">
        <v>13</v>
      </c>
      <c r="U15" s="92" t="s">
        <v>9</v>
      </c>
    </row>
    <row r="16" spans="1:23" ht="10.5" customHeight="1" x14ac:dyDescent="0.15">
      <c r="B16" s="195"/>
      <c r="C16" s="173"/>
      <c r="D16" s="173"/>
      <c r="E16" s="173"/>
      <c r="F16" s="171"/>
      <c r="G16" s="171"/>
      <c r="H16" s="129" t="s">
        <v>14</v>
      </c>
      <c r="I16" s="129" t="s">
        <v>15</v>
      </c>
      <c r="J16" s="129" t="s">
        <v>29</v>
      </c>
      <c r="K16" s="129" t="s">
        <v>28</v>
      </c>
      <c r="L16" s="169"/>
      <c r="M16" s="171"/>
      <c r="N16" s="176"/>
      <c r="O16" s="103"/>
      <c r="P16" s="104"/>
      <c r="Q16" s="104"/>
      <c r="R16" s="105"/>
      <c r="S16" s="98"/>
      <c r="T16" s="96"/>
      <c r="U16" s="93"/>
    </row>
    <row r="17" spans="2:28" ht="12.75" customHeight="1" x14ac:dyDescent="0.15">
      <c r="B17" s="195"/>
      <c r="C17" s="173"/>
      <c r="D17" s="173"/>
      <c r="E17" s="173"/>
      <c r="F17" s="171"/>
      <c r="G17" s="171"/>
      <c r="H17" s="130"/>
      <c r="I17" s="130"/>
      <c r="J17" s="130"/>
      <c r="K17" s="130"/>
      <c r="L17" s="169"/>
      <c r="M17" s="171"/>
      <c r="N17" s="176"/>
      <c r="O17" s="106" t="s">
        <v>11</v>
      </c>
      <c r="P17" s="107"/>
      <c r="Q17" s="108" t="s">
        <v>41</v>
      </c>
      <c r="R17" s="107"/>
      <c r="S17" s="98"/>
      <c r="T17" s="96"/>
      <c r="U17" s="93"/>
      <c r="W17" s="68" t="s">
        <v>45</v>
      </c>
      <c r="X17" s="70" t="s">
        <v>46</v>
      </c>
      <c r="Y17" s="72" t="s">
        <v>47</v>
      </c>
    </row>
    <row r="18" spans="2:28" ht="15" customHeight="1" thickBot="1" x14ac:dyDescent="0.2">
      <c r="B18" s="196"/>
      <c r="C18" s="174"/>
      <c r="D18" s="174"/>
      <c r="E18" s="174"/>
      <c r="F18" s="35" t="s">
        <v>19</v>
      </c>
      <c r="G18" s="35" t="s">
        <v>20</v>
      </c>
      <c r="H18" s="36" t="s">
        <v>21</v>
      </c>
      <c r="I18" s="36" t="s">
        <v>22</v>
      </c>
      <c r="J18" s="36" t="s">
        <v>23</v>
      </c>
      <c r="K18" s="36" t="s">
        <v>24</v>
      </c>
      <c r="L18" s="37" t="s">
        <v>25</v>
      </c>
      <c r="M18" s="35" t="s">
        <v>26</v>
      </c>
      <c r="N18" s="177"/>
      <c r="O18" s="38" t="s">
        <v>38</v>
      </c>
      <c r="P18" s="46" t="s">
        <v>39</v>
      </c>
      <c r="Q18" s="46" t="s">
        <v>38</v>
      </c>
      <c r="R18" s="46" t="s">
        <v>39</v>
      </c>
      <c r="S18" s="99"/>
      <c r="T18" s="96"/>
      <c r="U18" s="94"/>
      <c r="W18" s="69"/>
      <c r="X18" s="71"/>
      <c r="Y18" s="73"/>
    </row>
    <row r="19" spans="2:28" ht="18" customHeight="1" thickTop="1" x14ac:dyDescent="0.15">
      <c r="B19" s="39">
        <v>1</v>
      </c>
      <c r="C19" s="167"/>
      <c r="D19" s="167"/>
      <c r="E19" s="2"/>
      <c r="F19" s="16" t="str">
        <f>IF(E19="","",VLOOKUP($E$6,AA:AB,2,TRUE))</f>
        <v/>
      </c>
      <c r="G19" s="2"/>
      <c r="H19" s="2"/>
      <c r="I19" s="2"/>
      <c r="J19" s="2"/>
      <c r="K19" s="2"/>
      <c r="L19" s="18" t="str">
        <f>IF(E19="","",ROUNDDOWN(H19+I19*1.25+J19*1.35+K19*0.25,2))</f>
        <v/>
      </c>
      <c r="M19" s="21" t="str">
        <f>IF(E19="","",ROUNDUP(F19*L19,0))</f>
        <v/>
      </c>
      <c r="N19" s="24" t="str">
        <f>IF(F19="","",IF(T19&gt;=M19,"適","不適"))</f>
        <v/>
      </c>
      <c r="O19" s="5"/>
      <c r="P19" s="27" t="e">
        <f>+O19*H19/G19</f>
        <v>#DIV/0!</v>
      </c>
      <c r="Q19" s="8"/>
      <c r="R19" s="27" t="e">
        <f t="shared" ref="R19:R38" si="0">+Q19*H19/G19</f>
        <v>#DIV/0!</v>
      </c>
      <c r="S19" s="8"/>
      <c r="T19" s="30" t="e">
        <f t="shared" ref="T19:T38" si="1">+P19+R19+S19</f>
        <v>#DIV/0!</v>
      </c>
      <c r="U19" s="42">
        <v>1</v>
      </c>
      <c r="W19" s="64">
        <v>42278</v>
      </c>
      <c r="X19" s="56"/>
      <c r="Y19" s="57">
        <v>720</v>
      </c>
      <c r="AA19" s="67">
        <v>42278</v>
      </c>
      <c r="AB19" s="63">
        <f>MAX(Y19,X19:X38)</f>
        <v>952</v>
      </c>
    </row>
    <row r="20" spans="2:28" ht="18" customHeight="1" x14ac:dyDescent="0.15">
      <c r="B20" s="40">
        <v>2</v>
      </c>
      <c r="C20" s="165"/>
      <c r="D20" s="165"/>
      <c r="E20" s="3"/>
      <c r="F20" s="16" t="str">
        <f t="shared" ref="F20:F37" si="2">IF(E20="","",VLOOKUP($E$6,AA:AB,2,TRUE))</f>
        <v/>
      </c>
      <c r="G20" s="3"/>
      <c r="H20" s="3"/>
      <c r="I20" s="3"/>
      <c r="J20" s="3"/>
      <c r="K20" s="3"/>
      <c r="L20" s="19" t="str">
        <f t="shared" ref="L20:L38" si="3">IF(E20="","",ROUNDDOWN(H20+I20*1.25+J20*1.35+K20*0.25,2))</f>
        <v/>
      </c>
      <c r="M20" s="22" t="str">
        <f t="shared" ref="M20:M38" si="4">IF(E20="","",ROUNDUP(F20*L20,0))</f>
        <v/>
      </c>
      <c r="N20" s="25" t="str">
        <f t="shared" ref="N20:N38" si="5">IF(F20="","",IF(T20&gt;=M20,"適","不適"))</f>
        <v/>
      </c>
      <c r="O20" s="6"/>
      <c r="P20" s="28" t="e">
        <f>+O20*H20/G20</f>
        <v>#DIV/0!</v>
      </c>
      <c r="Q20" s="9"/>
      <c r="R20" s="28" t="e">
        <f t="shared" si="0"/>
        <v>#DIV/0!</v>
      </c>
      <c r="S20" s="9"/>
      <c r="T20" s="31" t="e">
        <f t="shared" si="1"/>
        <v>#DIV/0!</v>
      </c>
      <c r="U20" s="43">
        <v>2</v>
      </c>
      <c r="W20" s="65">
        <v>42659</v>
      </c>
      <c r="X20" s="58">
        <v>715</v>
      </c>
      <c r="Y20" s="59"/>
      <c r="AA20" s="67">
        <v>42735</v>
      </c>
      <c r="AB20" s="63">
        <f>MAX(Y19,X19:X38)</f>
        <v>952</v>
      </c>
    </row>
    <row r="21" spans="2:28" ht="18" customHeight="1" x14ac:dyDescent="0.15">
      <c r="B21" s="40">
        <v>3</v>
      </c>
      <c r="C21" s="165"/>
      <c r="D21" s="165"/>
      <c r="E21" s="3"/>
      <c r="F21" s="16" t="str">
        <f t="shared" si="2"/>
        <v/>
      </c>
      <c r="G21" s="3"/>
      <c r="H21" s="3"/>
      <c r="I21" s="3"/>
      <c r="J21" s="3"/>
      <c r="K21" s="3"/>
      <c r="L21" s="19" t="str">
        <f t="shared" si="3"/>
        <v/>
      </c>
      <c r="M21" s="22" t="str">
        <f t="shared" si="4"/>
        <v/>
      </c>
      <c r="N21" s="25" t="str">
        <f t="shared" si="5"/>
        <v/>
      </c>
      <c r="O21" s="6"/>
      <c r="P21" s="28" t="e">
        <f t="shared" ref="P21:P38" si="6">+O21*H21/G21</f>
        <v>#DIV/0!</v>
      </c>
      <c r="Q21" s="9"/>
      <c r="R21" s="28" t="e">
        <f t="shared" si="0"/>
        <v>#DIV/0!</v>
      </c>
      <c r="S21" s="9"/>
      <c r="T21" s="31" t="e">
        <f t="shared" si="1"/>
        <v>#DIV/0!</v>
      </c>
      <c r="U21" s="43">
        <v>3</v>
      </c>
      <c r="W21" s="65">
        <v>42736</v>
      </c>
      <c r="X21" s="58"/>
      <c r="Y21" s="59">
        <v>761</v>
      </c>
      <c r="AA21" s="67">
        <v>42736</v>
      </c>
      <c r="AB21" s="63">
        <f>MAX(Y21,X21:X38)</f>
        <v>952</v>
      </c>
    </row>
    <row r="22" spans="2:28" ht="18" customHeight="1" x14ac:dyDescent="0.15">
      <c r="B22" s="40">
        <v>4</v>
      </c>
      <c r="C22" s="165"/>
      <c r="D22" s="165"/>
      <c r="E22" s="3"/>
      <c r="F22" s="16" t="str">
        <f t="shared" si="2"/>
        <v/>
      </c>
      <c r="G22" s="3"/>
      <c r="H22" s="3"/>
      <c r="I22" s="3"/>
      <c r="J22" s="3"/>
      <c r="K22" s="3"/>
      <c r="L22" s="19" t="str">
        <f t="shared" si="3"/>
        <v/>
      </c>
      <c r="M22" s="22" t="str">
        <f t="shared" si="4"/>
        <v/>
      </c>
      <c r="N22" s="25" t="str">
        <f t="shared" si="5"/>
        <v/>
      </c>
      <c r="O22" s="6"/>
      <c r="P22" s="28" t="e">
        <f t="shared" si="6"/>
        <v>#DIV/0!</v>
      </c>
      <c r="Q22" s="9"/>
      <c r="R22" s="28" t="e">
        <f t="shared" si="0"/>
        <v>#DIV/0!</v>
      </c>
      <c r="S22" s="9"/>
      <c r="T22" s="31" t="e">
        <f t="shared" si="1"/>
        <v>#DIV/0!</v>
      </c>
      <c r="U22" s="43">
        <v>4</v>
      </c>
      <c r="W22" s="65">
        <v>43021</v>
      </c>
      <c r="X22" s="58">
        <v>737</v>
      </c>
      <c r="Y22" s="59"/>
      <c r="AA22" s="67">
        <v>43100</v>
      </c>
      <c r="AB22" s="63">
        <f>MAX(Y21,X21:X38)</f>
        <v>952</v>
      </c>
    </row>
    <row r="23" spans="2:28" ht="18" customHeight="1" x14ac:dyDescent="0.15">
      <c r="B23" s="40">
        <v>5</v>
      </c>
      <c r="C23" s="165"/>
      <c r="D23" s="165"/>
      <c r="E23" s="3"/>
      <c r="F23" s="16" t="str">
        <f t="shared" si="2"/>
        <v/>
      </c>
      <c r="G23" s="3"/>
      <c r="H23" s="3"/>
      <c r="I23" s="3"/>
      <c r="J23" s="3"/>
      <c r="K23" s="3"/>
      <c r="L23" s="19" t="str">
        <f t="shared" si="3"/>
        <v/>
      </c>
      <c r="M23" s="22" t="str">
        <f t="shared" si="4"/>
        <v/>
      </c>
      <c r="N23" s="25" t="str">
        <f t="shared" si="5"/>
        <v/>
      </c>
      <c r="O23" s="6"/>
      <c r="P23" s="28" t="e">
        <f t="shared" si="6"/>
        <v>#DIV/0!</v>
      </c>
      <c r="Q23" s="9"/>
      <c r="R23" s="28" t="e">
        <f t="shared" si="0"/>
        <v>#DIV/0!</v>
      </c>
      <c r="S23" s="9"/>
      <c r="T23" s="31" t="e">
        <f t="shared" si="1"/>
        <v>#DIV/0!</v>
      </c>
      <c r="U23" s="43">
        <v>5</v>
      </c>
      <c r="W23" s="65">
        <v>43101</v>
      </c>
      <c r="X23" s="58"/>
      <c r="Y23" s="59">
        <v>784</v>
      </c>
      <c r="AA23" s="67">
        <v>43101</v>
      </c>
      <c r="AB23" s="63">
        <f>MAX(Y23,X23:X38)</f>
        <v>952</v>
      </c>
    </row>
    <row r="24" spans="2:28" ht="18" customHeight="1" x14ac:dyDescent="0.15">
      <c r="B24" s="40">
        <v>6</v>
      </c>
      <c r="C24" s="165"/>
      <c r="D24" s="165"/>
      <c r="E24" s="3"/>
      <c r="F24" s="16" t="str">
        <f t="shared" si="2"/>
        <v/>
      </c>
      <c r="G24" s="3"/>
      <c r="H24" s="3"/>
      <c r="I24" s="3"/>
      <c r="J24" s="3"/>
      <c r="K24" s="3"/>
      <c r="L24" s="19" t="str">
        <f t="shared" si="3"/>
        <v/>
      </c>
      <c r="M24" s="22" t="str">
        <f t="shared" si="4"/>
        <v/>
      </c>
      <c r="N24" s="25" t="str">
        <f t="shared" si="5"/>
        <v/>
      </c>
      <c r="O24" s="6"/>
      <c r="P24" s="28" t="e">
        <f t="shared" si="6"/>
        <v>#DIV/0!</v>
      </c>
      <c r="Q24" s="9"/>
      <c r="R24" s="28" t="e">
        <f t="shared" si="0"/>
        <v>#DIV/0!</v>
      </c>
      <c r="S24" s="9"/>
      <c r="T24" s="31" t="e">
        <f t="shared" si="1"/>
        <v>#DIV/0!</v>
      </c>
      <c r="U24" s="43">
        <v>6</v>
      </c>
      <c r="W24" s="65">
        <v>43378</v>
      </c>
      <c r="X24" s="58">
        <v>762</v>
      </c>
      <c r="Y24" s="59"/>
      <c r="AA24" s="67">
        <v>43465</v>
      </c>
      <c r="AB24" s="63">
        <f>MAX(Y23,X23:X38)</f>
        <v>952</v>
      </c>
    </row>
    <row r="25" spans="2:28" ht="18" customHeight="1" x14ac:dyDescent="0.15">
      <c r="B25" s="40">
        <v>7</v>
      </c>
      <c r="C25" s="165"/>
      <c r="D25" s="165"/>
      <c r="E25" s="3"/>
      <c r="F25" s="16" t="str">
        <f t="shared" si="2"/>
        <v/>
      </c>
      <c r="G25" s="3"/>
      <c r="H25" s="3"/>
      <c r="I25" s="3"/>
      <c r="J25" s="3"/>
      <c r="K25" s="3"/>
      <c r="L25" s="19" t="str">
        <f t="shared" si="3"/>
        <v/>
      </c>
      <c r="M25" s="22" t="str">
        <f t="shared" si="4"/>
        <v/>
      </c>
      <c r="N25" s="25" t="str">
        <f t="shared" si="5"/>
        <v/>
      </c>
      <c r="O25" s="6"/>
      <c r="P25" s="28" t="e">
        <f t="shared" si="6"/>
        <v>#DIV/0!</v>
      </c>
      <c r="Q25" s="9"/>
      <c r="R25" s="28" t="e">
        <f t="shared" si="0"/>
        <v>#DIV/0!</v>
      </c>
      <c r="S25" s="9"/>
      <c r="T25" s="31" t="e">
        <f t="shared" si="1"/>
        <v>#DIV/0!</v>
      </c>
      <c r="U25" s="43">
        <v>7</v>
      </c>
      <c r="W25" s="65">
        <v>43466</v>
      </c>
      <c r="X25" s="58"/>
      <c r="Y25" s="59">
        <v>819</v>
      </c>
      <c r="AA25" s="67">
        <v>43466</v>
      </c>
      <c r="AB25" s="63">
        <f>MAX(Y25,X25:X38)</f>
        <v>952</v>
      </c>
    </row>
    <row r="26" spans="2:28" ht="18" customHeight="1" x14ac:dyDescent="0.15">
      <c r="B26" s="40">
        <v>8</v>
      </c>
      <c r="C26" s="165"/>
      <c r="D26" s="165"/>
      <c r="E26" s="3"/>
      <c r="F26" s="16" t="str">
        <f t="shared" si="2"/>
        <v/>
      </c>
      <c r="G26" s="3"/>
      <c r="H26" s="3"/>
      <c r="I26" s="3"/>
      <c r="J26" s="3"/>
      <c r="K26" s="3"/>
      <c r="L26" s="19" t="str">
        <f t="shared" si="3"/>
        <v/>
      </c>
      <c r="M26" s="22" t="str">
        <f t="shared" si="4"/>
        <v/>
      </c>
      <c r="N26" s="25" t="str">
        <f t="shared" si="5"/>
        <v/>
      </c>
      <c r="O26" s="6"/>
      <c r="P26" s="28" t="e">
        <f t="shared" si="6"/>
        <v>#DIV/0!</v>
      </c>
      <c r="Q26" s="9"/>
      <c r="R26" s="28" t="e">
        <f t="shared" si="0"/>
        <v>#DIV/0!</v>
      </c>
      <c r="S26" s="9"/>
      <c r="T26" s="31" t="e">
        <f t="shared" si="1"/>
        <v>#DIV/0!</v>
      </c>
      <c r="U26" s="43">
        <v>8</v>
      </c>
      <c r="W26" s="65">
        <v>43743</v>
      </c>
      <c r="X26" s="58">
        <v>790</v>
      </c>
      <c r="Y26" s="59"/>
      <c r="AA26" s="67">
        <v>43830</v>
      </c>
      <c r="AB26" s="63">
        <f>MAX(Y25,X25:X38)</f>
        <v>952</v>
      </c>
    </row>
    <row r="27" spans="2:28" ht="18" customHeight="1" x14ac:dyDescent="0.15">
      <c r="B27" s="40">
        <v>9</v>
      </c>
      <c r="C27" s="165"/>
      <c r="D27" s="165"/>
      <c r="E27" s="3"/>
      <c r="F27" s="16" t="str">
        <f t="shared" si="2"/>
        <v/>
      </c>
      <c r="G27" s="3"/>
      <c r="H27" s="3"/>
      <c r="I27" s="3"/>
      <c r="J27" s="3"/>
      <c r="K27" s="3"/>
      <c r="L27" s="19" t="str">
        <f t="shared" si="3"/>
        <v/>
      </c>
      <c r="M27" s="22" t="str">
        <f t="shared" si="4"/>
        <v/>
      </c>
      <c r="N27" s="25" t="str">
        <f t="shared" si="5"/>
        <v/>
      </c>
      <c r="O27" s="6"/>
      <c r="P27" s="28" t="e">
        <f t="shared" si="6"/>
        <v>#DIV/0!</v>
      </c>
      <c r="Q27" s="9"/>
      <c r="R27" s="28" t="e">
        <f t="shared" si="0"/>
        <v>#DIV/0!</v>
      </c>
      <c r="S27" s="9"/>
      <c r="T27" s="31" t="e">
        <f t="shared" si="1"/>
        <v>#DIV/0!</v>
      </c>
      <c r="U27" s="43">
        <v>9</v>
      </c>
      <c r="W27" s="65">
        <v>43831</v>
      </c>
      <c r="X27" s="58"/>
      <c r="Y27" s="59">
        <v>849</v>
      </c>
      <c r="AA27" s="67">
        <v>43831</v>
      </c>
      <c r="AB27" s="63">
        <f>MAX(Y27,X27:X38)</f>
        <v>952</v>
      </c>
    </row>
    <row r="28" spans="2:28" ht="18" customHeight="1" x14ac:dyDescent="0.15">
      <c r="B28" s="40">
        <v>10</v>
      </c>
      <c r="C28" s="165"/>
      <c r="D28" s="165"/>
      <c r="E28" s="3"/>
      <c r="F28" s="16" t="str">
        <f t="shared" si="2"/>
        <v/>
      </c>
      <c r="G28" s="3"/>
      <c r="H28" s="3"/>
      <c r="I28" s="3"/>
      <c r="J28" s="3"/>
      <c r="K28" s="3"/>
      <c r="L28" s="19" t="str">
        <f t="shared" si="3"/>
        <v/>
      </c>
      <c r="M28" s="22" t="str">
        <f t="shared" si="4"/>
        <v/>
      </c>
      <c r="N28" s="25" t="str">
        <f t="shared" si="5"/>
        <v/>
      </c>
      <c r="O28" s="6"/>
      <c r="P28" s="28" t="e">
        <f t="shared" si="6"/>
        <v>#DIV/0!</v>
      </c>
      <c r="Q28" s="9"/>
      <c r="R28" s="28" t="e">
        <f t="shared" si="0"/>
        <v>#DIV/0!</v>
      </c>
      <c r="S28" s="9"/>
      <c r="T28" s="31" t="e">
        <f t="shared" si="1"/>
        <v>#DIV/0!</v>
      </c>
      <c r="U28" s="43">
        <v>10</v>
      </c>
      <c r="W28" s="65">
        <v>44107</v>
      </c>
      <c r="X28" s="58">
        <v>792</v>
      </c>
      <c r="Y28" s="59"/>
      <c r="AA28" s="67">
        <v>44196</v>
      </c>
      <c r="AB28" s="63">
        <f>MAX(Y27,X27:X38)</f>
        <v>952</v>
      </c>
    </row>
    <row r="29" spans="2:28" ht="18" customHeight="1" x14ac:dyDescent="0.15">
      <c r="B29" s="40">
        <v>11</v>
      </c>
      <c r="C29" s="165"/>
      <c r="D29" s="165"/>
      <c r="E29" s="3"/>
      <c r="F29" s="16" t="str">
        <f t="shared" si="2"/>
        <v/>
      </c>
      <c r="G29" s="3"/>
      <c r="H29" s="3"/>
      <c r="I29" s="3"/>
      <c r="J29" s="3"/>
      <c r="K29" s="3"/>
      <c r="L29" s="19" t="str">
        <f t="shared" si="3"/>
        <v/>
      </c>
      <c r="M29" s="22" t="str">
        <f t="shared" si="4"/>
        <v/>
      </c>
      <c r="N29" s="25" t="str">
        <f t="shared" si="5"/>
        <v/>
      </c>
      <c r="O29" s="6"/>
      <c r="P29" s="28" t="e">
        <f t="shared" si="6"/>
        <v>#DIV/0!</v>
      </c>
      <c r="Q29" s="9"/>
      <c r="R29" s="28" t="e">
        <f t="shared" si="0"/>
        <v>#DIV/0!</v>
      </c>
      <c r="S29" s="9"/>
      <c r="T29" s="31" t="e">
        <f t="shared" si="1"/>
        <v>#DIV/0!</v>
      </c>
      <c r="U29" s="43">
        <v>11</v>
      </c>
      <c r="W29" s="65">
        <v>44197</v>
      </c>
      <c r="X29" s="58"/>
      <c r="Y29" s="59">
        <v>851</v>
      </c>
      <c r="AA29" s="67">
        <v>44197</v>
      </c>
      <c r="AB29" s="63">
        <f>MAX(Y29,X29:X38)</f>
        <v>952</v>
      </c>
    </row>
    <row r="30" spans="2:28" ht="18" customHeight="1" x14ac:dyDescent="0.15">
      <c r="B30" s="40">
        <v>12</v>
      </c>
      <c r="C30" s="165"/>
      <c r="D30" s="165"/>
      <c r="E30" s="3"/>
      <c r="F30" s="16" t="str">
        <f t="shared" si="2"/>
        <v/>
      </c>
      <c r="G30" s="3"/>
      <c r="H30" s="3"/>
      <c r="I30" s="3"/>
      <c r="J30" s="3"/>
      <c r="K30" s="3"/>
      <c r="L30" s="19" t="str">
        <f t="shared" si="3"/>
        <v/>
      </c>
      <c r="M30" s="22" t="str">
        <f t="shared" si="4"/>
        <v/>
      </c>
      <c r="N30" s="25" t="str">
        <f t="shared" si="5"/>
        <v/>
      </c>
      <c r="O30" s="6"/>
      <c r="P30" s="28" t="e">
        <f t="shared" si="6"/>
        <v>#DIV/0!</v>
      </c>
      <c r="Q30" s="9"/>
      <c r="R30" s="28" t="e">
        <f t="shared" si="0"/>
        <v>#DIV/0!</v>
      </c>
      <c r="S30" s="9"/>
      <c r="T30" s="31" t="e">
        <f t="shared" si="1"/>
        <v>#DIV/0!</v>
      </c>
      <c r="U30" s="43">
        <v>12</v>
      </c>
      <c r="W30" s="65">
        <v>44471</v>
      </c>
      <c r="X30" s="58">
        <v>820</v>
      </c>
      <c r="Y30" s="59"/>
      <c r="AA30" s="67">
        <v>44561</v>
      </c>
      <c r="AB30" s="63">
        <f>MAX(Y29,X29:X38)</f>
        <v>952</v>
      </c>
    </row>
    <row r="31" spans="2:28" ht="18" customHeight="1" x14ac:dyDescent="0.15">
      <c r="B31" s="40">
        <v>13</v>
      </c>
      <c r="C31" s="165"/>
      <c r="D31" s="165"/>
      <c r="E31" s="3"/>
      <c r="F31" s="16" t="str">
        <f t="shared" si="2"/>
        <v/>
      </c>
      <c r="G31" s="3"/>
      <c r="H31" s="3"/>
      <c r="I31" s="3"/>
      <c r="J31" s="3"/>
      <c r="K31" s="3"/>
      <c r="L31" s="19" t="str">
        <f t="shared" si="3"/>
        <v/>
      </c>
      <c r="M31" s="22" t="str">
        <f t="shared" si="4"/>
        <v/>
      </c>
      <c r="N31" s="25" t="str">
        <f t="shared" si="5"/>
        <v/>
      </c>
      <c r="O31" s="6"/>
      <c r="P31" s="28" t="e">
        <f t="shared" si="6"/>
        <v>#DIV/0!</v>
      </c>
      <c r="Q31" s="9"/>
      <c r="R31" s="28" t="e">
        <f t="shared" si="0"/>
        <v>#DIV/0!</v>
      </c>
      <c r="S31" s="9"/>
      <c r="T31" s="31" t="e">
        <f t="shared" si="1"/>
        <v>#DIV/0!</v>
      </c>
      <c r="U31" s="43">
        <v>13</v>
      </c>
      <c r="W31" s="65">
        <v>44562</v>
      </c>
      <c r="X31" s="60"/>
      <c r="Y31" s="59">
        <v>881</v>
      </c>
      <c r="AA31" s="67">
        <v>44562</v>
      </c>
      <c r="AB31" s="63">
        <f>MAX(Y31,X31:X38)</f>
        <v>952</v>
      </c>
    </row>
    <row r="32" spans="2:28" ht="18" customHeight="1" x14ac:dyDescent="0.15">
      <c r="B32" s="40">
        <v>14</v>
      </c>
      <c r="C32" s="165"/>
      <c r="D32" s="165"/>
      <c r="E32" s="3"/>
      <c r="F32" s="16" t="str">
        <f t="shared" si="2"/>
        <v/>
      </c>
      <c r="G32" s="3"/>
      <c r="H32" s="3"/>
      <c r="I32" s="3"/>
      <c r="J32" s="3"/>
      <c r="K32" s="3"/>
      <c r="L32" s="19" t="str">
        <f t="shared" si="3"/>
        <v/>
      </c>
      <c r="M32" s="22" t="str">
        <f t="shared" si="4"/>
        <v/>
      </c>
      <c r="N32" s="25" t="str">
        <f t="shared" si="5"/>
        <v/>
      </c>
      <c r="O32" s="6"/>
      <c r="P32" s="28" t="e">
        <f t="shared" si="6"/>
        <v>#DIV/0!</v>
      </c>
      <c r="Q32" s="9"/>
      <c r="R32" s="28" t="e">
        <f t="shared" si="0"/>
        <v>#DIV/0!</v>
      </c>
      <c r="S32" s="9"/>
      <c r="T32" s="31" t="e">
        <f t="shared" si="1"/>
        <v>#DIV/0!</v>
      </c>
      <c r="U32" s="43">
        <v>14</v>
      </c>
      <c r="W32" s="65">
        <v>44843</v>
      </c>
      <c r="X32" s="60">
        <v>853</v>
      </c>
      <c r="Y32" s="59"/>
      <c r="AA32" s="67">
        <v>44926</v>
      </c>
      <c r="AB32" s="63">
        <f>MAX(Y31,X31:X38)</f>
        <v>952</v>
      </c>
    </row>
    <row r="33" spans="2:28" ht="18" customHeight="1" x14ac:dyDescent="0.15">
      <c r="B33" s="40">
        <v>15</v>
      </c>
      <c r="C33" s="165"/>
      <c r="D33" s="165"/>
      <c r="E33" s="3"/>
      <c r="F33" s="16" t="str">
        <f t="shared" si="2"/>
        <v/>
      </c>
      <c r="G33" s="3"/>
      <c r="H33" s="3"/>
      <c r="I33" s="3"/>
      <c r="J33" s="3"/>
      <c r="K33" s="3"/>
      <c r="L33" s="19" t="str">
        <f t="shared" si="3"/>
        <v/>
      </c>
      <c r="M33" s="22" t="str">
        <f t="shared" si="4"/>
        <v/>
      </c>
      <c r="N33" s="25" t="str">
        <f t="shared" si="5"/>
        <v/>
      </c>
      <c r="O33" s="6"/>
      <c r="P33" s="28" t="e">
        <f t="shared" si="6"/>
        <v>#DIV/0!</v>
      </c>
      <c r="Q33" s="9"/>
      <c r="R33" s="28" t="e">
        <f t="shared" si="0"/>
        <v>#DIV/0!</v>
      </c>
      <c r="S33" s="9"/>
      <c r="T33" s="31" t="e">
        <f t="shared" si="1"/>
        <v>#DIV/0!</v>
      </c>
      <c r="U33" s="43">
        <v>15</v>
      </c>
      <c r="W33" s="65">
        <v>44927</v>
      </c>
      <c r="X33" s="60"/>
      <c r="Y33" s="59">
        <v>916</v>
      </c>
      <c r="AA33" s="67">
        <v>44927</v>
      </c>
      <c r="AB33" s="63">
        <f>MAX(Y33,X33:X38)</f>
        <v>952</v>
      </c>
    </row>
    <row r="34" spans="2:28" ht="18" customHeight="1" x14ac:dyDescent="0.15">
      <c r="B34" s="40">
        <v>16</v>
      </c>
      <c r="C34" s="165"/>
      <c r="D34" s="165"/>
      <c r="E34" s="3"/>
      <c r="F34" s="16" t="str">
        <f t="shared" si="2"/>
        <v/>
      </c>
      <c r="G34" s="3"/>
      <c r="H34" s="3"/>
      <c r="I34" s="3"/>
      <c r="J34" s="3"/>
      <c r="K34" s="3"/>
      <c r="L34" s="19" t="str">
        <f t="shared" si="3"/>
        <v/>
      </c>
      <c r="M34" s="22" t="str">
        <f t="shared" si="4"/>
        <v/>
      </c>
      <c r="N34" s="25" t="str">
        <f t="shared" si="5"/>
        <v/>
      </c>
      <c r="O34" s="6"/>
      <c r="P34" s="28" t="e">
        <f t="shared" si="6"/>
        <v>#DIV/0!</v>
      </c>
      <c r="Q34" s="9"/>
      <c r="R34" s="28" t="e">
        <f t="shared" si="0"/>
        <v>#DIV/0!</v>
      </c>
      <c r="S34" s="9"/>
      <c r="T34" s="31" t="e">
        <f t="shared" si="1"/>
        <v>#DIV/0!</v>
      </c>
      <c r="U34" s="43">
        <v>16</v>
      </c>
      <c r="W34" s="65">
        <v>45207</v>
      </c>
      <c r="X34" s="60">
        <v>897</v>
      </c>
      <c r="Y34" s="59"/>
      <c r="AA34" s="67">
        <v>45291</v>
      </c>
      <c r="AB34" s="63">
        <f>MAX(Y33,X33:X38)</f>
        <v>952</v>
      </c>
    </row>
    <row r="35" spans="2:28" ht="18" customHeight="1" x14ac:dyDescent="0.15">
      <c r="B35" s="40">
        <v>17</v>
      </c>
      <c r="C35" s="165"/>
      <c r="D35" s="165"/>
      <c r="E35" s="3"/>
      <c r="F35" s="16" t="str">
        <f t="shared" si="2"/>
        <v/>
      </c>
      <c r="G35" s="3"/>
      <c r="H35" s="3"/>
      <c r="I35" s="3"/>
      <c r="J35" s="3"/>
      <c r="K35" s="3"/>
      <c r="L35" s="19" t="str">
        <f t="shared" si="3"/>
        <v/>
      </c>
      <c r="M35" s="22" t="str">
        <f t="shared" si="4"/>
        <v/>
      </c>
      <c r="N35" s="25" t="str">
        <f t="shared" si="5"/>
        <v/>
      </c>
      <c r="O35" s="6"/>
      <c r="P35" s="28" t="e">
        <f t="shared" si="6"/>
        <v>#DIV/0!</v>
      </c>
      <c r="Q35" s="9"/>
      <c r="R35" s="28" t="e">
        <f t="shared" si="0"/>
        <v>#DIV/0!</v>
      </c>
      <c r="S35" s="9"/>
      <c r="T35" s="31" t="e">
        <f t="shared" si="1"/>
        <v>#DIV/0!</v>
      </c>
      <c r="U35" s="43">
        <v>17</v>
      </c>
      <c r="W35" s="65">
        <v>45292</v>
      </c>
      <c r="X35" s="60"/>
      <c r="Y35" s="59">
        <v>963</v>
      </c>
      <c r="AA35" s="67">
        <v>45292</v>
      </c>
      <c r="AB35" s="63">
        <f>MAX(Y35,X35:X38)</f>
        <v>963</v>
      </c>
    </row>
    <row r="36" spans="2:28" ht="18" customHeight="1" x14ac:dyDescent="0.15">
      <c r="B36" s="40">
        <v>18</v>
      </c>
      <c r="C36" s="165"/>
      <c r="D36" s="165"/>
      <c r="E36" s="3"/>
      <c r="F36" s="16" t="str">
        <f t="shared" si="2"/>
        <v/>
      </c>
      <c r="G36" s="3"/>
      <c r="H36" s="3"/>
      <c r="I36" s="3"/>
      <c r="J36" s="3"/>
      <c r="K36" s="3"/>
      <c r="L36" s="19" t="str">
        <f t="shared" si="3"/>
        <v/>
      </c>
      <c r="M36" s="22" t="str">
        <f t="shared" si="4"/>
        <v/>
      </c>
      <c r="N36" s="25" t="str">
        <f t="shared" si="5"/>
        <v/>
      </c>
      <c r="O36" s="6"/>
      <c r="P36" s="28" t="e">
        <f t="shared" si="6"/>
        <v>#DIV/0!</v>
      </c>
      <c r="Q36" s="9"/>
      <c r="R36" s="28" t="e">
        <f t="shared" si="0"/>
        <v>#DIV/0!</v>
      </c>
      <c r="S36" s="9"/>
      <c r="T36" s="31" t="e">
        <f t="shared" si="1"/>
        <v>#DIV/0!</v>
      </c>
      <c r="U36" s="43">
        <v>18</v>
      </c>
      <c r="W36" s="65">
        <v>45574</v>
      </c>
      <c r="X36" s="60">
        <v>952</v>
      </c>
      <c r="Y36" s="59"/>
      <c r="AA36" s="67">
        <v>45657</v>
      </c>
      <c r="AB36" s="63">
        <f>MAX(Y35,X35:X38)</f>
        <v>963</v>
      </c>
    </row>
    <row r="37" spans="2:28" ht="18" customHeight="1" x14ac:dyDescent="0.15">
      <c r="B37" s="40">
        <v>19</v>
      </c>
      <c r="C37" s="165"/>
      <c r="D37" s="165"/>
      <c r="E37" s="3"/>
      <c r="F37" s="16" t="str">
        <f t="shared" si="2"/>
        <v/>
      </c>
      <c r="G37" s="3"/>
      <c r="H37" s="3"/>
      <c r="I37" s="3"/>
      <c r="J37" s="3"/>
      <c r="K37" s="3"/>
      <c r="L37" s="19" t="str">
        <f t="shared" si="3"/>
        <v/>
      </c>
      <c r="M37" s="22" t="str">
        <f t="shared" si="4"/>
        <v/>
      </c>
      <c r="N37" s="25" t="str">
        <f t="shared" si="5"/>
        <v/>
      </c>
      <c r="O37" s="6"/>
      <c r="P37" s="28" t="e">
        <f t="shared" si="6"/>
        <v>#DIV/0!</v>
      </c>
      <c r="Q37" s="9"/>
      <c r="R37" s="28" t="e">
        <f t="shared" si="0"/>
        <v>#DIV/0!</v>
      </c>
      <c r="S37" s="9"/>
      <c r="T37" s="31" t="e">
        <f t="shared" si="1"/>
        <v>#DIV/0!</v>
      </c>
      <c r="U37" s="43">
        <v>19</v>
      </c>
      <c r="W37" s="65">
        <v>45658</v>
      </c>
      <c r="X37" s="60"/>
      <c r="Y37" s="59">
        <v>1022</v>
      </c>
      <c r="AA37" s="67">
        <v>45658</v>
      </c>
      <c r="AB37" s="63">
        <f>MAX(Y37,X37:X38)</f>
        <v>1022</v>
      </c>
    </row>
    <row r="38" spans="2:28" ht="18" customHeight="1" thickBot="1" x14ac:dyDescent="0.2">
      <c r="B38" s="41">
        <v>20</v>
      </c>
      <c r="C38" s="166"/>
      <c r="D38" s="166"/>
      <c r="E38" s="4"/>
      <c r="F38" s="17" t="str">
        <f>IF(E38="","",VLOOKUP($E$6,AA:AB,2,TRUE))</f>
        <v/>
      </c>
      <c r="G38" s="4"/>
      <c r="H38" s="4"/>
      <c r="I38" s="4"/>
      <c r="J38" s="4"/>
      <c r="K38" s="4"/>
      <c r="L38" s="20" t="str">
        <f t="shared" si="3"/>
        <v/>
      </c>
      <c r="M38" s="23" t="str">
        <f t="shared" si="4"/>
        <v/>
      </c>
      <c r="N38" s="26" t="str">
        <f t="shared" si="5"/>
        <v/>
      </c>
      <c r="O38" s="7"/>
      <c r="P38" s="29" t="e">
        <f t="shared" si="6"/>
        <v>#DIV/0!</v>
      </c>
      <c r="Q38" s="10"/>
      <c r="R38" s="29" t="e">
        <f t="shared" si="0"/>
        <v>#DIV/0!</v>
      </c>
      <c r="S38" s="10"/>
      <c r="T38" s="32" t="e">
        <f t="shared" si="1"/>
        <v>#DIV/0!</v>
      </c>
      <c r="U38" s="44">
        <v>20</v>
      </c>
      <c r="W38" s="66">
        <v>45935</v>
      </c>
      <c r="X38" s="61"/>
      <c r="Y38" s="62"/>
      <c r="AA38" s="67">
        <v>46022</v>
      </c>
      <c r="AB38" s="63">
        <f>MAX(Y37,X37:X38)</f>
        <v>1022</v>
      </c>
    </row>
    <row r="39" spans="2:28" ht="14.25" customHeight="1" x14ac:dyDescent="0.15">
      <c r="K39" s="136" t="s">
        <v>30</v>
      </c>
      <c r="L39" s="136"/>
      <c r="M39" s="136"/>
      <c r="N39" s="136"/>
      <c r="S39" s="15"/>
      <c r="T39" s="15"/>
      <c r="U39" s="15"/>
      <c r="V39" s="15"/>
    </row>
    <row r="40" spans="2:28" ht="14.25" customHeight="1" x14ac:dyDescent="0.15">
      <c r="S40" s="15"/>
      <c r="T40" s="15"/>
      <c r="U40" s="15"/>
      <c r="V40" s="15"/>
    </row>
    <row r="41" spans="2:28" ht="14.25" customHeight="1" x14ac:dyDescent="0.15">
      <c r="S41" s="15"/>
      <c r="T41" s="15"/>
      <c r="U41" s="15"/>
      <c r="V41" s="15"/>
    </row>
    <row r="42" spans="2:28" ht="14.25" customHeight="1" x14ac:dyDescent="0.15">
      <c r="S42" s="15"/>
      <c r="T42" s="15"/>
      <c r="U42" s="15"/>
      <c r="V42" s="15"/>
    </row>
    <row r="43" spans="2:28" ht="14.25" customHeight="1" x14ac:dyDescent="0.15">
      <c r="S43" s="15"/>
      <c r="T43" s="15"/>
      <c r="U43" s="15"/>
      <c r="V43" s="15"/>
    </row>
    <row r="44" spans="2:28" ht="14.25" customHeight="1" x14ac:dyDescent="0.15">
      <c r="S44" s="15"/>
      <c r="T44" s="15"/>
      <c r="U44" s="15"/>
      <c r="V44" s="15"/>
    </row>
    <row r="45" spans="2:28" ht="14.25" customHeight="1" x14ac:dyDescent="0.15">
      <c r="S45" s="15"/>
      <c r="T45" s="15"/>
      <c r="U45" s="15"/>
      <c r="V45" s="15"/>
    </row>
    <row r="46" spans="2:28" ht="14.25" customHeight="1" x14ac:dyDescent="0.15">
      <c r="S46" s="15"/>
      <c r="T46" s="15"/>
      <c r="U46" s="15"/>
      <c r="V46" s="15"/>
    </row>
    <row r="47" spans="2:28" ht="14.25" customHeight="1" x14ac:dyDescent="0.15">
      <c r="S47" s="15"/>
      <c r="T47" s="15"/>
      <c r="U47" s="15"/>
      <c r="V47" s="15"/>
    </row>
    <row r="48" spans="2:28" ht="14.25" customHeight="1" x14ac:dyDescent="0.15">
      <c r="S48" s="15"/>
      <c r="T48" s="15"/>
      <c r="U48" s="15"/>
      <c r="V48" s="15"/>
    </row>
    <row r="49" spans="19:22" ht="14.25" customHeight="1" x14ac:dyDescent="0.15">
      <c r="S49" s="15"/>
      <c r="T49" s="15"/>
      <c r="U49" s="15"/>
      <c r="V49" s="15"/>
    </row>
    <row r="50" spans="19:22" ht="14.25" customHeight="1" x14ac:dyDescent="0.15">
      <c r="S50" s="15"/>
      <c r="T50" s="15"/>
      <c r="U50" s="15"/>
      <c r="V50" s="15"/>
    </row>
    <row r="51" spans="19:22" ht="14.25" customHeight="1" x14ac:dyDescent="0.15">
      <c r="S51" s="15"/>
      <c r="T51" s="15"/>
      <c r="U51" s="15"/>
      <c r="V51" s="15"/>
    </row>
    <row r="52" spans="19:22" ht="14.25" customHeight="1" x14ac:dyDescent="0.15">
      <c r="S52" s="15"/>
      <c r="T52" s="15"/>
      <c r="U52" s="15"/>
      <c r="V52" s="15"/>
    </row>
    <row r="53" spans="19:22" ht="14.25" customHeight="1" x14ac:dyDescent="0.15">
      <c r="S53" s="15"/>
      <c r="T53" s="15"/>
      <c r="U53" s="15"/>
      <c r="V53" s="15"/>
    </row>
    <row r="54" spans="19:22" ht="14.25" customHeight="1" x14ac:dyDescent="0.15">
      <c r="S54" s="15"/>
      <c r="T54" s="15"/>
      <c r="U54" s="15"/>
      <c r="V54" s="15"/>
    </row>
    <row r="55" spans="19:22" ht="14.25" customHeight="1" x14ac:dyDescent="0.15">
      <c r="S55" s="15"/>
      <c r="T55" s="15"/>
      <c r="U55" s="15"/>
      <c r="V55" s="15"/>
    </row>
    <row r="56" spans="19:22" ht="14.25" customHeight="1" x14ac:dyDescent="0.15">
      <c r="S56" s="15"/>
      <c r="T56" s="15"/>
      <c r="U56" s="15"/>
      <c r="V56" s="15"/>
    </row>
    <row r="57" spans="19:22" ht="14.25" customHeight="1" x14ac:dyDescent="0.15">
      <c r="S57" s="15"/>
      <c r="T57" s="15"/>
      <c r="U57" s="15"/>
      <c r="V57" s="15"/>
    </row>
    <row r="58" spans="19:22" ht="14.25" customHeight="1" x14ac:dyDescent="0.15">
      <c r="S58" s="15"/>
      <c r="T58" s="15"/>
      <c r="U58" s="15"/>
      <c r="V58" s="15"/>
    </row>
    <row r="59" spans="19:22" ht="14.25" customHeight="1" x14ac:dyDescent="0.15">
      <c r="S59" s="15"/>
      <c r="T59" s="15"/>
      <c r="U59" s="15"/>
      <c r="V59" s="15"/>
    </row>
    <row r="60" spans="19:22" ht="14.25" customHeight="1" x14ac:dyDescent="0.15">
      <c r="S60" s="15"/>
      <c r="T60" s="15"/>
      <c r="U60" s="15"/>
      <c r="V60" s="15"/>
    </row>
    <row r="61" spans="19:22" ht="14.25" customHeight="1" x14ac:dyDescent="0.15">
      <c r="S61" s="15"/>
      <c r="T61" s="15"/>
      <c r="U61" s="15"/>
      <c r="V61" s="15"/>
    </row>
    <row r="62" spans="19:22" ht="14.25" customHeight="1" x14ac:dyDescent="0.15">
      <c r="S62" s="15"/>
      <c r="T62" s="15"/>
      <c r="U62" s="15"/>
      <c r="V62" s="15"/>
    </row>
    <row r="63" spans="19:22" ht="14.25" customHeight="1" x14ac:dyDescent="0.15">
      <c r="S63" s="15"/>
      <c r="T63" s="15"/>
      <c r="U63" s="15"/>
      <c r="V63" s="15"/>
    </row>
    <row r="64" spans="19:22" ht="14.25" customHeight="1" x14ac:dyDescent="0.15">
      <c r="S64" s="15"/>
      <c r="T64" s="15"/>
      <c r="U64" s="15"/>
      <c r="V64" s="15"/>
    </row>
    <row r="65" spans="19:22" ht="14.25" customHeight="1" x14ac:dyDescent="0.15">
      <c r="S65" s="15"/>
      <c r="T65" s="15"/>
      <c r="U65" s="15"/>
      <c r="V65" s="15"/>
    </row>
    <row r="66" spans="19:22" ht="14.25" customHeight="1" x14ac:dyDescent="0.15">
      <c r="S66" s="15"/>
      <c r="T66" s="15"/>
      <c r="U66" s="15"/>
      <c r="V66" s="15"/>
    </row>
    <row r="67" spans="19:22" ht="14.25" customHeight="1" x14ac:dyDescent="0.15">
      <c r="S67" s="15"/>
      <c r="T67" s="15"/>
      <c r="U67" s="15"/>
      <c r="V67" s="15"/>
    </row>
    <row r="68" spans="19:22" ht="14.25" customHeight="1" x14ac:dyDescent="0.15">
      <c r="S68" s="15"/>
      <c r="T68" s="15"/>
      <c r="U68" s="15"/>
      <c r="V68" s="15"/>
    </row>
    <row r="69" spans="19:22" ht="14.25" customHeight="1" x14ac:dyDescent="0.15">
      <c r="S69" s="15"/>
      <c r="T69" s="15"/>
      <c r="U69" s="15"/>
      <c r="V69" s="15"/>
    </row>
    <row r="70" spans="19:22" ht="14.25" customHeight="1" x14ac:dyDescent="0.15">
      <c r="S70" s="15"/>
      <c r="T70" s="15"/>
      <c r="U70" s="15"/>
      <c r="V70" s="15"/>
    </row>
    <row r="71" spans="19:22" x14ac:dyDescent="0.15">
      <c r="S71" s="15"/>
      <c r="T71" s="15"/>
      <c r="U71" s="15"/>
      <c r="V71" s="15"/>
    </row>
    <row r="72" spans="19:22" x14ac:dyDescent="0.15">
      <c r="S72" s="15"/>
      <c r="T72" s="15"/>
      <c r="U72" s="15"/>
      <c r="V72" s="15"/>
    </row>
    <row r="73" spans="19:22" x14ac:dyDescent="0.15">
      <c r="S73" s="15"/>
      <c r="T73" s="15"/>
      <c r="U73" s="15"/>
      <c r="V73" s="15"/>
    </row>
    <row r="74" spans="19:22" x14ac:dyDescent="0.15">
      <c r="S74" s="15"/>
      <c r="T74" s="15"/>
      <c r="U74" s="15"/>
      <c r="V74" s="15"/>
    </row>
    <row r="75" spans="19:22" x14ac:dyDescent="0.15">
      <c r="S75" s="15"/>
      <c r="T75" s="15"/>
      <c r="U75" s="15"/>
      <c r="V75" s="15"/>
    </row>
    <row r="76" spans="19:22" x14ac:dyDescent="0.15">
      <c r="S76" s="15"/>
      <c r="T76" s="15"/>
      <c r="U76" s="15"/>
      <c r="V76" s="15"/>
    </row>
  </sheetData>
  <sheetProtection algorithmName="SHA-512" hashValue="lUrjxu+JUXm/20IfNmz0Zy20EEblpGWpk9FbUMi/EsWx3JqZ/5XZoRg8eTcpcQPWAEi7emxaqPaICgHfk8C7Kw==" saltValue="qbqJh+OKs/hFPKa/lwMcjg==" spinCount="100000" sheet="1" objects="1" scenarios="1" formatCells="0" formatColumns="0" formatRows="0"/>
  <mergeCells count="93">
    <mergeCell ref="K4:N4"/>
    <mergeCell ref="K5:N5"/>
    <mergeCell ref="K6:N6"/>
    <mergeCell ref="N15:N18"/>
    <mergeCell ref="K12:N12"/>
    <mergeCell ref="B14:N14"/>
    <mergeCell ref="I4:I7"/>
    <mergeCell ref="K7:L7"/>
    <mergeCell ref="M7:N7"/>
    <mergeCell ref="B6:D6"/>
    <mergeCell ref="B5:D5"/>
    <mergeCell ref="E4:H4"/>
    <mergeCell ref="E5:H5"/>
    <mergeCell ref="B4:D4"/>
    <mergeCell ref="B7:D7"/>
    <mergeCell ref="B15:B18"/>
    <mergeCell ref="C19:D19"/>
    <mergeCell ref="K16:K17"/>
    <mergeCell ref="L15:L17"/>
    <mergeCell ref="M15:M17"/>
    <mergeCell ref="C15:D18"/>
    <mergeCell ref="E15:E18"/>
    <mergeCell ref="F15:F17"/>
    <mergeCell ref="G15:G17"/>
    <mergeCell ref="H16:H17"/>
    <mergeCell ref="I16:I17"/>
    <mergeCell ref="H15:K15"/>
    <mergeCell ref="C20:D20"/>
    <mergeCell ref="C21:D21"/>
    <mergeCell ref="C22:D22"/>
    <mergeCell ref="C23:D23"/>
    <mergeCell ref="C24:D24"/>
    <mergeCell ref="C38:D38"/>
    <mergeCell ref="C30:D30"/>
    <mergeCell ref="C31:D31"/>
    <mergeCell ref="C32:D32"/>
    <mergeCell ref="C33:D33"/>
    <mergeCell ref="C34:D34"/>
    <mergeCell ref="C37:D37"/>
    <mergeCell ref="C36:D36"/>
    <mergeCell ref="C25:D25"/>
    <mergeCell ref="C26:D26"/>
    <mergeCell ref="C27:D27"/>
    <mergeCell ref="C28:D28"/>
    <mergeCell ref="C29:D29"/>
    <mergeCell ref="K8:N8"/>
    <mergeCell ref="B8:D8"/>
    <mergeCell ref="K39:N39"/>
    <mergeCell ref="M13:N13"/>
    <mergeCell ref="E8:G8"/>
    <mergeCell ref="E9:G9"/>
    <mergeCell ref="B11:D11"/>
    <mergeCell ref="H12:I13"/>
    <mergeCell ref="H8:I8"/>
    <mergeCell ref="H9:I9"/>
    <mergeCell ref="H10:I11"/>
    <mergeCell ref="E11:G11"/>
    <mergeCell ref="B9:D9"/>
    <mergeCell ref="B10:D10"/>
    <mergeCell ref="B12:G13"/>
    <mergeCell ref="C35:D35"/>
    <mergeCell ref="O15:R16"/>
    <mergeCell ref="O17:P17"/>
    <mergeCell ref="Q17:R17"/>
    <mergeCell ref="B2:N3"/>
    <mergeCell ref="O2:U4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Q10:U10"/>
    <mergeCell ref="J16:J17"/>
    <mergeCell ref="W17:W18"/>
    <mergeCell ref="X17:X18"/>
    <mergeCell ref="Y17:Y18"/>
    <mergeCell ref="E6:H6"/>
    <mergeCell ref="O11:P11"/>
    <mergeCell ref="Q11:R11"/>
    <mergeCell ref="T11:U11"/>
    <mergeCell ref="O13:U14"/>
    <mergeCell ref="G7:H7"/>
    <mergeCell ref="K9:N9"/>
    <mergeCell ref="K10:N10"/>
    <mergeCell ref="K11:L11"/>
    <mergeCell ref="M11:N11"/>
    <mergeCell ref="U15:U18"/>
    <mergeCell ref="T15:T18"/>
    <mergeCell ref="S15:S18"/>
  </mergeCells>
  <phoneticPr fontId="1"/>
  <pageMargins left="0.70866141732283472" right="0.70866141732283472" top="0.74803149606299213" bottom="0.55118110236220474" header="0.31496062992125984" footer="0.31496062992125984"/>
  <pageSetup paperSize="9" scale="80" orientation="landscape" r:id="rId1"/>
  <ignoredErrors>
    <ignoredError sqref="AB21:AB24 AB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236220</xdr:colOff>
                    <xdr:row>7</xdr:row>
                    <xdr:rowOff>175260</xdr:rowOff>
                  </from>
                  <to>
                    <xdr:col>7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182880</xdr:rowOff>
                  </from>
                  <to>
                    <xdr:col>8</xdr:col>
                    <xdr:colOff>922020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2019-12-12T04:30:52Z</cp:lastPrinted>
  <dcterms:created xsi:type="dcterms:W3CDTF">2015-06-09T05:36:45Z</dcterms:created>
  <dcterms:modified xsi:type="dcterms:W3CDTF">2024-12-04T01:05:20Z</dcterms:modified>
</cp:coreProperties>
</file>